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210" windowWidth="15480" windowHeight="7650" tabRatio="923" activeTab="2"/>
  </bookViews>
  <sheets>
    <sheet name="月帳格式(3)" sheetId="20" r:id="rId1"/>
    <sheet name="月帳格式 (2)" sheetId="19" r:id="rId2"/>
    <sheet name="月帳格式(1)" sheetId="10" r:id="rId3"/>
  </sheets>
  <calcPr calcId="144525"/>
</workbook>
</file>

<file path=xl/calcChain.xml><?xml version="1.0" encoding="utf-8"?>
<calcChain xmlns="http://schemas.openxmlformats.org/spreadsheetml/2006/main">
  <c r="I39" i="10" l="1"/>
  <c r="I6" i="10"/>
  <c r="I7" i="10" s="1"/>
  <c r="I8" i="10" s="1"/>
  <c r="I9" i="10" s="1"/>
  <c r="I10" i="10" s="1"/>
  <c r="I11" i="10" s="1"/>
  <c r="I6" i="19"/>
  <c r="I7" i="19" s="1"/>
  <c r="I8" i="19" s="1"/>
  <c r="I9" i="19" s="1"/>
  <c r="I10" i="19" s="1"/>
  <c r="I11" i="19" s="1"/>
  <c r="I12" i="19" s="1"/>
  <c r="I13" i="19" s="1"/>
  <c r="I14" i="19" s="1"/>
  <c r="I15" i="19" s="1"/>
  <c r="I16" i="19" s="1"/>
  <c r="I17" i="19" s="1"/>
  <c r="I18" i="19" s="1"/>
  <c r="I19" i="19" s="1"/>
  <c r="I20" i="19" s="1"/>
  <c r="I21" i="19" s="1"/>
  <c r="I22" i="19" s="1"/>
  <c r="I23" i="19" s="1"/>
  <c r="I24" i="19" s="1"/>
  <c r="I25" i="19" s="1"/>
  <c r="I26" i="19" s="1"/>
  <c r="I27" i="19" s="1"/>
  <c r="I28" i="19" s="1"/>
  <c r="I29" i="19" s="1"/>
  <c r="I30" i="19" s="1"/>
  <c r="I31" i="19" s="1"/>
  <c r="I32" i="19" s="1"/>
  <c r="I33" i="19" s="1"/>
  <c r="I34" i="19" s="1"/>
  <c r="I35" i="19" s="1"/>
  <c r="I36" i="19" s="1"/>
  <c r="I37" i="19" s="1"/>
  <c r="H38" i="19" l="1"/>
  <c r="G38" i="19"/>
  <c r="H38" i="20"/>
  <c r="G38" i="20"/>
  <c r="I6" i="20"/>
  <c r="I7" i="20" s="1"/>
  <c r="I8" i="20" s="1"/>
  <c r="I9" i="20" s="1"/>
  <c r="I10" i="20" s="1"/>
  <c r="I11" i="20" s="1"/>
  <c r="I12" i="20" s="1"/>
  <c r="I13" i="20" s="1"/>
  <c r="I14" i="20" s="1"/>
  <c r="I15" i="20" s="1"/>
  <c r="I16" i="20" s="1"/>
  <c r="I17" i="20" s="1"/>
  <c r="I18" i="20" s="1"/>
  <c r="I19" i="20" s="1"/>
  <c r="I20" i="20" s="1"/>
  <c r="I21" i="20" s="1"/>
  <c r="I22" i="20" s="1"/>
  <c r="I23" i="20" s="1"/>
  <c r="I24" i="20" s="1"/>
  <c r="I25" i="20" s="1"/>
  <c r="I26" i="20" s="1"/>
  <c r="I27" i="20" s="1"/>
  <c r="I28" i="20" s="1"/>
  <c r="I29" i="20" s="1"/>
  <c r="I30" i="20" s="1"/>
  <c r="I31" i="20" s="1"/>
  <c r="I32" i="20" s="1"/>
  <c r="I33" i="20" s="1"/>
  <c r="I34" i="20" s="1"/>
  <c r="I35" i="20" s="1"/>
  <c r="I36" i="20" s="1"/>
  <c r="I37" i="20" s="1"/>
  <c r="H36" i="10" l="1"/>
  <c r="G35" i="10"/>
  <c r="I37" i="10" l="1"/>
</calcChain>
</file>

<file path=xl/sharedStrings.xml><?xml version="1.0" encoding="utf-8"?>
<sst xmlns="http://schemas.openxmlformats.org/spreadsheetml/2006/main" count="356" uniqueCount="181">
  <si>
    <t xml:space="preserve"> 國立高雄應用科技大學</t>
  </si>
  <si>
    <t>憑單</t>
  </si>
  <si>
    <t>科目</t>
  </si>
  <si>
    <t>摘要</t>
  </si>
  <si>
    <t>收入金額</t>
  </si>
  <si>
    <t>支出金額</t>
  </si>
  <si>
    <t>累計餘額</t>
  </si>
  <si>
    <t>備註</t>
  </si>
  <si>
    <t>月</t>
  </si>
  <si>
    <t>日</t>
  </si>
  <si>
    <t>上期結存餘額</t>
  </si>
  <si>
    <t>本期結存餘額</t>
  </si>
  <si>
    <t>指 導 老 師</t>
  </si>
  <si>
    <t>社 長</t>
  </si>
  <si>
    <t>總 務 長</t>
  </si>
  <si>
    <t>PS: 1.ˇ為金額已核報學校、中心</t>
  </si>
  <si>
    <t>2.發票遺失才需購買者簽名</t>
  </si>
  <si>
    <t>民謠吉他社社團經費明細表</t>
    <phoneticPr fontId="1" type="noConversion"/>
  </si>
  <si>
    <t>本期總支出</t>
    <phoneticPr fontId="1" type="noConversion"/>
  </si>
  <si>
    <t>本期收支餘絀</t>
    <phoneticPr fontId="1" type="noConversion"/>
  </si>
  <si>
    <t>本期總收入</t>
    <phoneticPr fontId="1" type="noConversion"/>
  </si>
  <si>
    <t>本期收支餘絀</t>
    <phoneticPr fontId="1" type="noConversion"/>
  </si>
  <si>
    <t>民謠吉他社社團經費明細表</t>
    <phoneticPr fontId="1" type="noConversion"/>
  </si>
  <si>
    <t>本期收支餘絀</t>
    <phoneticPr fontId="1" type="noConversion"/>
  </si>
  <si>
    <t>106年</t>
    <phoneticPr fontId="1" type="noConversion"/>
  </si>
  <si>
    <t>106年</t>
    <phoneticPr fontId="1" type="noConversion"/>
  </si>
  <si>
    <t>承上月結餘</t>
    <phoneticPr fontId="15" type="noConversion"/>
  </si>
  <si>
    <t>影印費</t>
    <phoneticPr fontId="15" type="noConversion"/>
  </si>
  <si>
    <t>社課教材</t>
    <phoneticPr fontId="15" type="noConversion"/>
  </si>
  <si>
    <t>社團行政</t>
    <phoneticPr fontId="15" type="noConversion"/>
  </si>
  <si>
    <t>簽到單</t>
    <phoneticPr fontId="15" type="noConversion"/>
  </si>
  <si>
    <t>社服收據</t>
    <phoneticPr fontId="15" type="noConversion"/>
  </si>
  <si>
    <t>影印費</t>
    <phoneticPr fontId="1" type="noConversion"/>
  </si>
  <si>
    <t>吉他研習營</t>
    <phoneticPr fontId="15" type="noConversion"/>
  </si>
  <si>
    <t>工作人員報名表</t>
    <phoneticPr fontId="1" type="noConversion"/>
  </si>
  <si>
    <t>狗牌</t>
    <phoneticPr fontId="1" type="noConversion"/>
  </si>
  <si>
    <t>公關函</t>
    <phoneticPr fontId="15" type="noConversion"/>
  </si>
  <si>
    <t>我們的歌</t>
    <phoneticPr fontId="15" type="noConversion"/>
  </si>
  <si>
    <t>信封</t>
    <phoneticPr fontId="15" type="noConversion"/>
  </si>
  <si>
    <t>郵資費</t>
    <phoneticPr fontId="15" type="noConversion"/>
  </si>
  <si>
    <t>社服支出</t>
    <phoneticPr fontId="15" type="noConversion"/>
  </si>
  <si>
    <t>E弦</t>
    <phoneticPr fontId="15" type="noConversion"/>
  </si>
  <si>
    <t>紀念品</t>
    <phoneticPr fontId="1" type="noConversion"/>
  </si>
  <si>
    <t>匹克夾</t>
    <phoneticPr fontId="1" type="noConversion"/>
  </si>
  <si>
    <t>報名費收入</t>
    <phoneticPr fontId="15" type="noConversion"/>
  </si>
  <si>
    <t>個人組*1</t>
    <phoneticPr fontId="15" type="noConversion"/>
  </si>
  <si>
    <t>PICK</t>
    <phoneticPr fontId="1" type="noConversion"/>
  </si>
  <si>
    <t>美宣用品</t>
    <phoneticPr fontId="1" type="noConversion"/>
  </si>
  <si>
    <t>飲料費</t>
    <phoneticPr fontId="1" type="noConversion"/>
  </si>
  <si>
    <t>膠帶、黑垃圾袋</t>
    <phoneticPr fontId="1" type="noConversion"/>
  </si>
  <si>
    <t>護貝膠膜</t>
    <phoneticPr fontId="1" type="noConversion"/>
  </si>
  <si>
    <t>紙、麥克筆</t>
    <phoneticPr fontId="1" type="noConversion"/>
  </si>
  <si>
    <t>紙</t>
    <phoneticPr fontId="1" type="noConversion"/>
  </si>
  <si>
    <t>遊戲字卡</t>
    <phoneticPr fontId="1" type="noConversion"/>
  </si>
  <si>
    <t>麥香4箱</t>
    <phoneticPr fontId="1" type="noConversion"/>
  </si>
  <si>
    <t>雜費支出</t>
    <phoneticPr fontId="15" type="noConversion"/>
  </si>
  <si>
    <t>評審礦泉水</t>
    <phoneticPr fontId="15" type="noConversion"/>
  </si>
  <si>
    <t>月帳</t>
    <phoneticPr fontId="15" type="noConversion"/>
  </si>
  <si>
    <t>睡袋使用費</t>
    <phoneticPr fontId="1" type="noConversion"/>
  </si>
  <si>
    <t>夜拜用品</t>
    <phoneticPr fontId="1" type="noConversion"/>
  </si>
  <si>
    <t>保險費</t>
    <phoneticPr fontId="1" type="noConversion"/>
  </si>
  <si>
    <t>雜費支出</t>
    <phoneticPr fontId="1" type="noConversion"/>
  </si>
  <si>
    <t>道具費</t>
    <phoneticPr fontId="1" type="noConversion"/>
  </si>
  <si>
    <t>60個*2夜</t>
    <phoneticPr fontId="1" type="noConversion"/>
  </si>
  <si>
    <t>金紙</t>
    <phoneticPr fontId="1" type="noConversion"/>
  </si>
  <si>
    <t>水果</t>
    <phoneticPr fontId="1" type="noConversion"/>
  </si>
  <si>
    <t>67人</t>
    <phoneticPr fontId="1" type="noConversion"/>
  </si>
  <si>
    <t>螢光棒</t>
    <phoneticPr fontId="1" type="noConversion"/>
  </si>
  <si>
    <t>紙杯</t>
    <phoneticPr fontId="1" type="noConversion"/>
  </si>
  <si>
    <t>證書、感謝狀</t>
    <phoneticPr fontId="1" type="noConversion"/>
  </si>
  <si>
    <t>課程講義60份</t>
    <phoneticPr fontId="1" type="noConversion"/>
  </si>
  <si>
    <t>明信片</t>
    <phoneticPr fontId="1" type="noConversion"/>
  </si>
  <si>
    <t>邀請卡</t>
    <phoneticPr fontId="1" type="noConversion"/>
  </si>
  <si>
    <t>手冊</t>
    <phoneticPr fontId="1" type="noConversion"/>
  </si>
  <si>
    <t>報名費收入</t>
    <phoneticPr fontId="1" type="noConversion"/>
  </si>
  <si>
    <t>我們的歌</t>
    <phoneticPr fontId="1" type="noConversion"/>
  </si>
  <si>
    <t>團體組*1</t>
    <phoneticPr fontId="1" type="noConversion"/>
  </si>
  <si>
    <t>社團行政</t>
    <phoneticPr fontId="1" type="noConversion"/>
  </si>
  <si>
    <t>冷氣儲值費</t>
    <phoneticPr fontId="1" type="noConversion"/>
  </si>
  <si>
    <t>社服收入</t>
    <phoneticPr fontId="15" type="noConversion"/>
  </si>
  <si>
    <t>100件</t>
    <phoneticPr fontId="15" type="noConversion"/>
  </si>
  <si>
    <t>19件</t>
    <phoneticPr fontId="15" type="noConversion"/>
  </si>
  <si>
    <t>社服收入</t>
    <phoneticPr fontId="1" type="noConversion"/>
  </si>
  <si>
    <t>2件</t>
    <phoneticPr fontId="1" type="noConversion"/>
  </si>
  <si>
    <t>10件</t>
    <phoneticPr fontId="1" type="noConversion"/>
  </si>
  <si>
    <t>社課教材</t>
    <phoneticPr fontId="1" type="noConversion"/>
  </si>
  <si>
    <t>膠帶、紙</t>
    <phoneticPr fontId="1" type="noConversion"/>
  </si>
  <si>
    <t>氣球</t>
    <phoneticPr fontId="1" type="noConversion"/>
  </si>
  <si>
    <t>白板筆2支</t>
    <phoneticPr fontId="1" type="noConversion"/>
  </si>
  <si>
    <t>口罩3包</t>
    <phoneticPr fontId="1" type="noConversion"/>
  </si>
  <si>
    <t>行前會議資料</t>
    <phoneticPr fontId="1" type="noConversion"/>
  </si>
  <si>
    <t>外校車證</t>
    <phoneticPr fontId="1" type="noConversion"/>
  </si>
  <si>
    <t>香蕉</t>
    <phoneticPr fontId="1" type="noConversion"/>
  </si>
  <si>
    <t>絲襪5雙</t>
    <phoneticPr fontId="1" type="noConversion"/>
  </si>
  <si>
    <t>細流</t>
    <phoneticPr fontId="1" type="noConversion"/>
  </si>
  <si>
    <t>29件</t>
    <phoneticPr fontId="1" type="noConversion"/>
  </si>
  <si>
    <t>工作人員報名費</t>
    <phoneticPr fontId="15" type="noConversion"/>
  </si>
  <si>
    <t>19位</t>
    <phoneticPr fontId="15" type="noConversion"/>
  </si>
  <si>
    <t>工作人員報名費</t>
    <phoneticPr fontId="1" type="noConversion"/>
  </si>
  <si>
    <t>吉他研習營</t>
    <phoneticPr fontId="1" type="noConversion"/>
  </si>
  <si>
    <t>1位</t>
    <phoneticPr fontId="1" type="noConversion"/>
  </si>
  <si>
    <t>14位</t>
    <phoneticPr fontId="1" type="noConversion"/>
  </si>
  <si>
    <t>講師費</t>
    <phoneticPr fontId="1" type="noConversion"/>
  </si>
  <si>
    <t>吉他課程</t>
    <phoneticPr fontId="1" type="noConversion"/>
  </si>
  <si>
    <t>節奏課程</t>
    <phoneticPr fontId="1" type="noConversion"/>
  </si>
  <si>
    <t>歌唱課程</t>
    <phoneticPr fontId="1" type="noConversion"/>
  </si>
  <si>
    <t>伙食費</t>
    <phoneticPr fontId="1" type="noConversion"/>
  </si>
  <si>
    <t>第二天早餐*63份</t>
    <phoneticPr fontId="1" type="noConversion"/>
  </si>
  <si>
    <t>第二天午餐*89份</t>
    <phoneticPr fontId="1" type="noConversion"/>
  </si>
  <si>
    <t>第二天晚餐*63份</t>
    <phoneticPr fontId="1" type="noConversion"/>
  </si>
  <si>
    <t>第三天早餐*67份</t>
    <phoneticPr fontId="1" type="noConversion"/>
  </si>
  <si>
    <t>遊覽車費用</t>
    <phoneticPr fontId="1" type="noConversion"/>
  </si>
  <si>
    <t>第三天午餐*67份</t>
    <phoneticPr fontId="1" type="noConversion"/>
  </si>
  <si>
    <t>擦擦筆1盒</t>
    <phoneticPr fontId="1" type="noConversion"/>
  </si>
  <si>
    <t>地板膠帶</t>
    <phoneticPr fontId="1" type="noConversion"/>
  </si>
  <si>
    <t>表演琴弦更新</t>
    <phoneticPr fontId="15" type="noConversion"/>
  </si>
  <si>
    <t>器材維修費</t>
    <phoneticPr fontId="15" type="noConversion"/>
  </si>
  <si>
    <t>DI用電池</t>
    <phoneticPr fontId="1" type="noConversion"/>
  </si>
  <si>
    <t>v</t>
    <phoneticPr fontId="1" type="noConversion"/>
  </si>
  <si>
    <t>v</t>
    <phoneticPr fontId="1" type="noConversion"/>
  </si>
  <si>
    <t>04c1</t>
    <phoneticPr fontId="15" type="noConversion"/>
  </si>
  <si>
    <t>04c2</t>
  </si>
  <si>
    <t>04c3</t>
  </si>
  <si>
    <t>04c4</t>
  </si>
  <si>
    <t>04c5</t>
  </si>
  <si>
    <t>04c6</t>
    <phoneticPr fontId="15" type="noConversion"/>
  </si>
  <si>
    <t>04c7</t>
    <phoneticPr fontId="15" type="noConversion"/>
  </si>
  <si>
    <t>04c8</t>
    <phoneticPr fontId="15" type="noConversion"/>
  </si>
  <si>
    <t>04c9</t>
  </si>
  <si>
    <t>04c10</t>
  </si>
  <si>
    <t>04c11</t>
    <phoneticPr fontId="1" type="noConversion"/>
  </si>
  <si>
    <t>04c12</t>
  </si>
  <si>
    <t>04c13</t>
    <phoneticPr fontId="1" type="noConversion"/>
  </si>
  <si>
    <t>04c14</t>
    <phoneticPr fontId="1" type="noConversion"/>
  </si>
  <si>
    <t>04c15</t>
  </si>
  <si>
    <t>04c16</t>
    <phoneticPr fontId="1" type="noConversion"/>
  </si>
  <si>
    <t>04g1</t>
    <phoneticPr fontId="15" type="noConversion"/>
  </si>
  <si>
    <t>04g2</t>
  </si>
  <si>
    <t>04g3</t>
  </si>
  <si>
    <t>04g4</t>
  </si>
  <si>
    <t>04g5</t>
  </si>
  <si>
    <t>04g6</t>
    <phoneticPr fontId="15" type="noConversion"/>
  </si>
  <si>
    <t>04g7</t>
  </si>
  <si>
    <t>04g8</t>
  </si>
  <si>
    <t>04g9</t>
  </si>
  <si>
    <t>04g10</t>
  </si>
  <si>
    <t>04g11</t>
  </si>
  <si>
    <t>04g12</t>
    <phoneticPr fontId="15" type="noConversion"/>
  </si>
  <si>
    <t>04g13</t>
  </si>
  <si>
    <t>04g14</t>
    <phoneticPr fontId="15" type="noConversion"/>
  </si>
  <si>
    <t>04g15</t>
  </si>
  <si>
    <t>04g16</t>
  </si>
  <si>
    <t>04g17</t>
  </si>
  <si>
    <t>04g18</t>
    <phoneticPr fontId="15" type="noConversion"/>
  </si>
  <si>
    <t>04g19</t>
  </si>
  <si>
    <t>04g20</t>
    <phoneticPr fontId="1" type="noConversion"/>
  </si>
  <si>
    <t>04g21</t>
    <phoneticPr fontId="1" type="noConversion"/>
  </si>
  <si>
    <t>04g22</t>
  </si>
  <si>
    <t>04g23</t>
  </si>
  <si>
    <t>04g24</t>
  </si>
  <si>
    <t>04g25</t>
    <phoneticPr fontId="1" type="noConversion"/>
  </si>
  <si>
    <t>04g26</t>
  </si>
  <si>
    <t>04g27</t>
    <phoneticPr fontId="1" type="noConversion"/>
  </si>
  <si>
    <t>04g28</t>
  </si>
  <si>
    <t>04g29</t>
    <phoneticPr fontId="1" type="noConversion"/>
  </si>
  <si>
    <t>04g30</t>
    <phoneticPr fontId="1" type="noConversion"/>
  </si>
  <si>
    <t>04g31</t>
  </si>
  <si>
    <t>04g32</t>
  </si>
  <si>
    <t>04g33</t>
  </si>
  <si>
    <t>04g35</t>
    <phoneticPr fontId="1" type="noConversion"/>
  </si>
  <si>
    <t>04g36</t>
  </si>
  <si>
    <t>吉他研習營</t>
    <phoneticPr fontId="15" type="noConversion"/>
  </si>
  <si>
    <t>社團行政</t>
    <phoneticPr fontId="15" type="noConversion"/>
  </si>
  <si>
    <t>我們的歌</t>
    <phoneticPr fontId="15" type="noConversion"/>
  </si>
  <si>
    <t>廠商贊助金</t>
    <phoneticPr fontId="15" type="noConversion"/>
  </si>
  <si>
    <t>我們的歌</t>
    <phoneticPr fontId="15" type="noConversion"/>
  </si>
  <si>
    <t>04g34</t>
    <phoneticPr fontId="1" type="noConversion"/>
  </si>
  <si>
    <t>承上頁</t>
    <phoneticPr fontId="1" type="noConversion"/>
  </si>
  <si>
    <t>外校學員報名費</t>
    <phoneticPr fontId="1" type="noConversion"/>
  </si>
  <si>
    <t>第二天宵夜*33份</t>
    <phoneticPr fontId="1" type="noConversion"/>
  </si>
  <si>
    <t>餐費、講義費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</si>
</sst>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_ ;[Red]\-#,##0\ "/>
  </numFmts>
  <fonts count="18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indexed="8"/>
      <name val="Calibri"/>
      <family val="2"/>
    </font>
    <font>
      <b/>
      <sz val="15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7"/>
      <name val="新細明體"/>
      <family val="1"/>
      <charset val="136"/>
    </font>
    <font>
      <sz val="12"/>
      <color indexed="8"/>
      <name val="全真細隸書"/>
      <family val="3"/>
      <charset val="136"/>
    </font>
    <font>
      <sz val="10"/>
      <color indexed="8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sz val="9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b/>
      <sz val="12"/>
      <color rgb="FFFF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right" vertical="center" wrapText="1"/>
    </xf>
    <xf numFmtId="176" fontId="2" fillId="0" borderId="0" xfId="0" applyNumberFormat="1" applyFont="1" applyAlignment="1">
      <alignment vertical="center" wrapText="1"/>
    </xf>
    <xf numFmtId="176" fontId="8" fillId="0" borderId="0" xfId="0" applyNumberFormat="1" applyFont="1">
      <alignment vertical="center"/>
    </xf>
    <xf numFmtId="176" fontId="0" fillId="0" borderId="0" xfId="0" applyNumberFormat="1" applyFont="1">
      <alignment vertical="center"/>
    </xf>
    <xf numFmtId="176" fontId="9" fillId="0" borderId="2" xfId="0" applyNumberFormat="1" applyFont="1" applyBorder="1" applyAlignment="1">
      <alignment horizontal="right" vertical="center" textRotation="255" wrapText="1"/>
    </xf>
    <xf numFmtId="176" fontId="11" fillId="0" borderId="0" xfId="0" applyNumberFormat="1" applyFont="1">
      <alignment vertical="center"/>
    </xf>
    <xf numFmtId="176" fontId="12" fillId="0" borderId="1" xfId="0" applyNumberFormat="1" applyFont="1" applyBorder="1" applyAlignment="1">
      <alignment horizontal="center" vertical="center" wrapText="1"/>
    </xf>
    <xf numFmtId="176" fontId="12" fillId="0" borderId="2" xfId="0" applyNumberFormat="1" applyFont="1" applyBorder="1" applyAlignment="1">
      <alignment horizontal="center" vertical="center" wrapText="1"/>
    </xf>
    <xf numFmtId="176" fontId="14" fillId="0" borderId="2" xfId="0" applyNumberFormat="1" applyFont="1" applyBorder="1" applyAlignment="1">
      <alignment horizontal="right" vertical="center" wrapText="1"/>
    </xf>
    <xf numFmtId="177" fontId="4" fillId="0" borderId="2" xfId="0" applyNumberFormat="1" applyFont="1" applyBorder="1" applyAlignment="1">
      <alignment horizontal="right" vertical="center" wrapText="1"/>
    </xf>
    <xf numFmtId="176" fontId="12" fillId="0" borderId="1" xfId="0" applyNumberFormat="1" applyFont="1" applyBorder="1" applyAlignment="1">
      <alignment horizontal="center" vertical="center" wrapText="1"/>
    </xf>
    <xf numFmtId="176" fontId="12" fillId="0" borderId="2" xfId="0" applyNumberFormat="1" applyFont="1" applyBorder="1" applyAlignment="1">
      <alignment horizontal="center" vertical="center" wrapText="1"/>
    </xf>
    <xf numFmtId="0" fontId="16" fillId="0" borderId="0" xfId="0" applyFont="1">
      <alignment vertical="center"/>
    </xf>
    <xf numFmtId="176" fontId="4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right" vertical="center" wrapText="1"/>
    </xf>
    <xf numFmtId="176" fontId="16" fillId="0" borderId="0" xfId="0" applyNumberFormat="1" applyFont="1">
      <alignment vertical="center"/>
    </xf>
    <xf numFmtId="176" fontId="17" fillId="0" borderId="0" xfId="0" applyNumberFormat="1" applyFont="1">
      <alignment vertical="center"/>
    </xf>
    <xf numFmtId="177" fontId="4" fillId="0" borderId="2" xfId="0" applyNumberFormat="1" applyFont="1" applyFill="1" applyBorder="1" applyAlignment="1">
      <alignment horizontal="right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vertical="center" wrapText="1"/>
    </xf>
    <xf numFmtId="176" fontId="0" fillId="0" borderId="0" xfId="0" applyNumberFormat="1" applyFont="1" applyFill="1">
      <alignment vertical="center"/>
    </xf>
    <xf numFmtId="176" fontId="4" fillId="0" borderId="3" xfId="0" applyNumberFormat="1" applyFont="1" applyFill="1" applyBorder="1" applyAlignment="1">
      <alignment vertical="center" wrapText="1"/>
    </xf>
    <xf numFmtId="176" fontId="4" fillId="0" borderId="4" xfId="0" applyNumberFormat="1" applyFont="1" applyFill="1" applyBorder="1" applyAlignment="1">
      <alignment vertical="center" wrapText="1"/>
    </xf>
    <xf numFmtId="176" fontId="4" fillId="0" borderId="9" xfId="0" applyNumberFormat="1" applyFont="1" applyBorder="1" applyAlignment="1">
      <alignment horizontal="center" vertical="top" wrapText="1"/>
    </xf>
    <xf numFmtId="176" fontId="4" fillId="0" borderId="11" xfId="0" applyNumberFormat="1" applyFont="1" applyBorder="1" applyAlignment="1">
      <alignment horizontal="center" vertical="top" wrapText="1"/>
    </xf>
    <xf numFmtId="176" fontId="4" fillId="0" borderId="5" xfId="0" applyNumberFormat="1" applyFont="1" applyBorder="1" applyAlignment="1">
      <alignment horizontal="center" vertical="top" wrapText="1"/>
    </xf>
    <xf numFmtId="176" fontId="4" fillId="0" borderId="6" xfId="0" applyNumberFormat="1" applyFont="1" applyBorder="1" applyAlignment="1">
      <alignment horizontal="center" vertical="top" wrapText="1"/>
    </xf>
    <xf numFmtId="176" fontId="4" fillId="0" borderId="10" xfId="0" applyNumberFormat="1" applyFont="1" applyBorder="1" applyAlignment="1">
      <alignment horizontal="center" vertical="top" wrapText="1"/>
    </xf>
    <xf numFmtId="176" fontId="4" fillId="0" borderId="2" xfId="0" applyNumberFormat="1" applyFont="1" applyBorder="1" applyAlignment="1">
      <alignment horizontal="center" vertical="top" wrapText="1"/>
    </xf>
    <xf numFmtId="176" fontId="10" fillId="0" borderId="3" xfId="0" applyNumberFormat="1" applyFont="1" applyBorder="1" applyAlignment="1">
      <alignment horizontal="center" vertical="center" wrapText="1"/>
    </xf>
    <xf numFmtId="176" fontId="10" fillId="0" borderId="7" xfId="0" applyNumberFormat="1" applyFont="1" applyBorder="1" applyAlignment="1">
      <alignment horizontal="center" vertical="center" wrapText="1"/>
    </xf>
    <xf numFmtId="176" fontId="10" fillId="0" borderId="4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top" wrapText="1"/>
    </xf>
    <xf numFmtId="176" fontId="4" fillId="0" borderId="7" xfId="0" applyNumberFormat="1" applyFont="1" applyBorder="1" applyAlignment="1">
      <alignment horizontal="center" vertical="top" wrapText="1"/>
    </xf>
    <xf numFmtId="176" fontId="4" fillId="0" borderId="4" xfId="0" applyNumberFormat="1" applyFont="1" applyBorder="1" applyAlignment="1">
      <alignment horizontal="center" vertical="top" wrapText="1"/>
    </xf>
    <xf numFmtId="176" fontId="4" fillId="0" borderId="3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176" fontId="12" fillId="0" borderId="8" xfId="0" applyNumberFormat="1" applyFont="1" applyBorder="1" applyAlignment="1">
      <alignment horizontal="center" vertical="center" wrapText="1"/>
    </xf>
    <xf numFmtId="176" fontId="12" fillId="0" borderId="1" xfId="0" applyNumberFormat="1" applyFont="1" applyBorder="1" applyAlignment="1">
      <alignment horizontal="center" vertical="center" wrapText="1"/>
    </xf>
    <xf numFmtId="176" fontId="12" fillId="0" borderId="8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176" fontId="12" fillId="0" borderId="9" xfId="0" applyNumberFormat="1" applyFont="1" applyFill="1" applyBorder="1" applyAlignment="1">
      <alignment horizontal="center" vertical="center" wrapText="1"/>
    </xf>
    <xf numFmtId="176" fontId="12" fillId="0" borderId="5" xfId="0" applyNumberFormat="1" applyFont="1" applyFill="1" applyBorder="1" applyAlignment="1">
      <alignment horizontal="center" vertical="center" wrapText="1"/>
    </xf>
    <xf numFmtId="176" fontId="12" fillId="0" borderId="6" xfId="0" applyNumberFormat="1" applyFont="1" applyFill="1" applyBorder="1" applyAlignment="1">
      <alignment horizontal="center" vertical="center" wrapText="1"/>
    </xf>
    <xf numFmtId="176" fontId="12" fillId="0" borderId="2" xfId="0" applyNumberFormat="1" applyFont="1" applyFill="1" applyBorder="1" applyAlignment="1">
      <alignment horizontal="center" vertical="center" wrapText="1"/>
    </xf>
    <xf numFmtId="0" fontId="13" fillId="0" borderId="7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176" fontId="12" fillId="0" borderId="4" xfId="0" applyNumberFormat="1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workbookViewId="0">
      <selection activeCell="Q21" sqref="Q21"/>
    </sheetView>
  </sheetViews>
  <sheetFormatPr defaultRowHeight="16.5"/>
  <cols>
    <col min="1" max="1" width="3.875" style="1" customWidth="1"/>
    <col min="2" max="2" width="3.875" style="10" customWidth="1"/>
    <col min="3" max="3" width="6.75" style="10" customWidth="1"/>
    <col min="4" max="4" width="16" style="28" customWidth="1"/>
    <col min="5" max="5" width="9" style="28" hidden="1" customWidth="1"/>
    <col min="6" max="6" width="17.5" style="28" customWidth="1"/>
    <col min="7" max="7" width="6.75" style="10" customWidth="1"/>
    <col min="8" max="8" width="6.875" style="10" customWidth="1"/>
    <col min="9" max="9" width="8.625" style="10" customWidth="1"/>
    <col min="10" max="10" width="15.875" style="10" customWidth="1"/>
    <col min="11" max="11" width="9" style="19"/>
    <col min="13" max="13" width="10.5" style="19" customWidth="1"/>
    <col min="14" max="14" width="7.875" style="19" customWidth="1"/>
    <col min="15" max="15" width="6.5" customWidth="1"/>
    <col min="16" max="16" width="12.375" customWidth="1"/>
  </cols>
  <sheetData>
    <row r="1" spans="1:14" ht="21" customHeight="1" thickBot="1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7"/>
    </row>
    <row r="2" spans="1:14" ht="21" customHeight="1" thickBot="1">
      <c r="A2" s="45" t="s">
        <v>22</v>
      </c>
      <c r="B2" s="46"/>
      <c r="C2" s="46"/>
      <c r="D2" s="46"/>
      <c r="E2" s="46"/>
      <c r="F2" s="46"/>
      <c r="G2" s="46"/>
      <c r="H2" s="46"/>
      <c r="I2" s="46"/>
      <c r="J2" s="47"/>
    </row>
    <row r="3" spans="1:14" ht="17.25" customHeight="1" thickBot="1">
      <c r="A3" s="37" t="s">
        <v>25</v>
      </c>
      <c r="B3" s="39"/>
      <c r="C3" s="48" t="s">
        <v>1</v>
      </c>
      <c r="D3" s="50" t="s">
        <v>2</v>
      </c>
      <c r="E3" s="52" t="s">
        <v>3</v>
      </c>
      <c r="F3" s="53"/>
      <c r="G3" s="48" t="s">
        <v>4</v>
      </c>
      <c r="H3" s="48" t="s">
        <v>5</v>
      </c>
      <c r="I3" s="48" t="s">
        <v>6</v>
      </c>
      <c r="J3" s="48" t="s">
        <v>7</v>
      </c>
      <c r="K3"/>
      <c r="M3"/>
      <c r="N3"/>
    </row>
    <row r="4" spans="1:14" ht="17.25" thickBot="1">
      <c r="A4" s="17" t="s">
        <v>8</v>
      </c>
      <c r="B4" s="18" t="s">
        <v>9</v>
      </c>
      <c r="C4" s="49"/>
      <c r="D4" s="51"/>
      <c r="E4" s="54"/>
      <c r="F4" s="55"/>
      <c r="G4" s="49"/>
      <c r="H4" s="49"/>
      <c r="I4" s="49"/>
      <c r="J4" s="49"/>
      <c r="K4"/>
      <c r="M4"/>
      <c r="N4"/>
    </row>
    <row r="5" spans="1:14" ht="17.25" thickBot="1">
      <c r="A5" s="2"/>
      <c r="B5" s="6"/>
      <c r="C5" s="6"/>
      <c r="D5" s="20"/>
      <c r="E5" s="43" t="s">
        <v>26</v>
      </c>
      <c r="F5" s="44"/>
      <c r="G5" s="7"/>
      <c r="H5" s="7"/>
      <c r="I5" s="16">
        <v>100443</v>
      </c>
      <c r="J5" s="7"/>
      <c r="K5"/>
      <c r="M5"/>
      <c r="N5"/>
    </row>
    <row r="6" spans="1:14" ht="17.25" thickBot="1">
      <c r="A6" s="2">
        <v>4</v>
      </c>
      <c r="B6" s="6">
        <v>6</v>
      </c>
      <c r="C6" s="6" t="s">
        <v>120</v>
      </c>
      <c r="D6" s="20" t="s">
        <v>27</v>
      </c>
      <c r="E6" s="25"/>
      <c r="F6" s="26" t="s">
        <v>28</v>
      </c>
      <c r="G6" s="7"/>
      <c r="H6" s="7">
        <v>13</v>
      </c>
      <c r="I6" s="16">
        <f>I5+G6-H6</f>
        <v>100430</v>
      </c>
      <c r="J6" s="7"/>
      <c r="K6"/>
      <c r="M6"/>
      <c r="N6"/>
    </row>
    <row r="7" spans="1:14" ht="17.25" thickBot="1">
      <c r="A7" s="2"/>
      <c r="B7" s="6"/>
      <c r="C7" s="6" t="s">
        <v>121</v>
      </c>
      <c r="D7" s="20" t="s">
        <v>27</v>
      </c>
      <c r="E7" s="25"/>
      <c r="F7" s="26" t="s">
        <v>29</v>
      </c>
      <c r="G7" s="7"/>
      <c r="H7" s="7">
        <v>23</v>
      </c>
      <c r="I7" s="16">
        <f t="shared" ref="I7:I36" si="0">I6+G7-H7</f>
        <v>100407</v>
      </c>
      <c r="J7" s="7" t="s">
        <v>30</v>
      </c>
      <c r="K7"/>
      <c r="M7"/>
      <c r="N7"/>
    </row>
    <row r="8" spans="1:14" ht="17.25" thickBot="1">
      <c r="A8" s="2"/>
      <c r="B8" s="6">
        <v>7</v>
      </c>
      <c r="C8" s="6" t="s">
        <v>122</v>
      </c>
      <c r="D8" s="20" t="s">
        <v>27</v>
      </c>
      <c r="E8" s="25"/>
      <c r="F8" s="26" t="s">
        <v>29</v>
      </c>
      <c r="G8" s="7"/>
      <c r="H8" s="7">
        <v>40</v>
      </c>
      <c r="I8" s="16">
        <f t="shared" si="0"/>
        <v>100367</v>
      </c>
      <c r="J8" s="7" t="s">
        <v>31</v>
      </c>
      <c r="K8"/>
      <c r="M8"/>
      <c r="N8"/>
    </row>
    <row r="9" spans="1:14" ht="17.25" thickBot="1">
      <c r="A9" s="2"/>
      <c r="B9" s="6"/>
      <c r="C9" s="6" t="s">
        <v>123</v>
      </c>
      <c r="D9" s="20" t="s">
        <v>32</v>
      </c>
      <c r="E9" s="43" t="s">
        <v>33</v>
      </c>
      <c r="F9" s="44"/>
      <c r="G9" s="7"/>
      <c r="H9" s="7">
        <v>10</v>
      </c>
      <c r="I9" s="16">
        <f t="shared" si="0"/>
        <v>100357</v>
      </c>
      <c r="J9" s="21" t="s">
        <v>34</v>
      </c>
      <c r="K9"/>
      <c r="M9"/>
      <c r="N9"/>
    </row>
    <row r="10" spans="1:14" ht="18" customHeight="1" thickBot="1">
      <c r="A10" s="2"/>
      <c r="B10" s="20"/>
      <c r="C10" s="6"/>
      <c r="D10" s="20" t="s">
        <v>174</v>
      </c>
      <c r="E10" s="43" t="s">
        <v>175</v>
      </c>
      <c r="F10" s="44"/>
      <c r="G10" s="7">
        <v>10800</v>
      </c>
      <c r="H10" s="7"/>
      <c r="I10" s="16">
        <f t="shared" si="0"/>
        <v>111157</v>
      </c>
      <c r="J10" s="21"/>
      <c r="K10"/>
      <c r="M10"/>
      <c r="N10"/>
    </row>
    <row r="11" spans="1:14" ht="17.25" thickBot="1">
      <c r="A11" s="2"/>
      <c r="B11" s="20">
        <v>11</v>
      </c>
      <c r="C11" s="6" t="s">
        <v>124</v>
      </c>
      <c r="D11" s="20" t="s">
        <v>32</v>
      </c>
      <c r="E11" s="43" t="s">
        <v>33</v>
      </c>
      <c r="F11" s="44"/>
      <c r="G11" s="7"/>
      <c r="H11" s="7">
        <v>25</v>
      </c>
      <c r="I11" s="16">
        <f t="shared" si="0"/>
        <v>111132</v>
      </c>
      <c r="J11" s="21" t="s">
        <v>35</v>
      </c>
      <c r="K11"/>
      <c r="M11"/>
      <c r="N11"/>
    </row>
    <row r="12" spans="1:14" ht="17.25" thickBot="1">
      <c r="A12" s="2"/>
      <c r="B12" s="6"/>
      <c r="C12" s="6" t="s">
        <v>136</v>
      </c>
      <c r="D12" s="20" t="s">
        <v>36</v>
      </c>
      <c r="E12" s="25"/>
      <c r="F12" s="26" t="s">
        <v>37</v>
      </c>
      <c r="G12" s="7"/>
      <c r="H12" s="7">
        <v>80</v>
      </c>
      <c r="I12" s="16">
        <f t="shared" si="0"/>
        <v>111052</v>
      </c>
      <c r="J12" s="7" t="s">
        <v>38</v>
      </c>
      <c r="K12"/>
      <c r="M12"/>
      <c r="N12"/>
    </row>
    <row r="13" spans="1:14" ht="17.25" thickBot="1">
      <c r="A13" s="2"/>
      <c r="B13" s="6">
        <v>12</v>
      </c>
      <c r="C13" s="6" t="s">
        <v>137</v>
      </c>
      <c r="D13" s="20" t="s">
        <v>39</v>
      </c>
      <c r="E13" s="25"/>
      <c r="F13" s="26" t="s">
        <v>37</v>
      </c>
      <c r="G13" s="7"/>
      <c r="H13" s="7">
        <v>420</v>
      </c>
      <c r="I13" s="16">
        <f t="shared" si="0"/>
        <v>110632</v>
      </c>
      <c r="J13" s="7" t="s">
        <v>36</v>
      </c>
      <c r="K13"/>
      <c r="M13"/>
      <c r="N13"/>
    </row>
    <row r="14" spans="1:14" ht="17.25" customHeight="1" thickBot="1">
      <c r="A14" s="2"/>
      <c r="B14" s="6">
        <v>14</v>
      </c>
      <c r="C14" s="6" t="s">
        <v>138</v>
      </c>
      <c r="D14" s="20" t="s">
        <v>40</v>
      </c>
      <c r="E14" s="25"/>
      <c r="F14" s="26" t="s">
        <v>29</v>
      </c>
      <c r="G14" s="7"/>
      <c r="H14" s="7">
        <v>19530</v>
      </c>
      <c r="I14" s="16">
        <f t="shared" si="0"/>
        <v>91102</v>
      </c>
      <c r="J14" s="7" t="s">
        <v>80</v>
      </c>
      <c r="K14"/>
      <c r="M14"/>
      <c r="N14"/>
    </row>
    <row r="15" spans="1:14" ht="17.25" customHeight="1" thickBot="1">
      <c r="A15" s="2"/>
      <c r="B15" s="6"/>
      <c r="C15" s="6" t="s">
        <v>139</v>
      </c>
      <c r="D15" s="20" t="s">
        <v>42</v>
      </c>
      <c r="E15" s="25" t="s">
        <v>33</v>
      </c>
      <c r="F15" s="26" t="s">
        <v>171</v>
      </c>
      <c r="G15" s="7"/>
      <c r="H15" s="7">
        <v>630</v>
      </c>
      <c r="I15" s="16">
        <f t="shared" si="0"/>
        <v>90472</v>
      </c>
      <c r="J15" s="21" t="s">
        <v>43</v>
      </c>
      <c r="K15"/>
      <c r="M15"/>
      <c r="N15"/>
    </row>
    <row r="16" spans="1:14" ht="17.25" thickBot="1">
      <c r="A16" s="2"/>
      <c r="B16" s="6">
        <v>18</v>
      </c>
      <c r="C16" s="6" t="s">
        <v>140</v>
      </c>
      <c r="D16" s="20" t="s">
        <v>115</v>
      </c>
      <c r="E16" s="25"/>
      <c r="F16" s="26" t="s">
        <v>116</v>
      </c>
      <c r="G16" s="7"/>
      <c r="H16" s="7">
        <v>1100</v>
      </c>
      <c r="I16" s="16">
        <f t="shared" si="0"/>
        <v>89372</v>
      </c>
      <c r="J16" s="7" t="s">
        <v>41</v>
      </c>
      <c r="K16"/>
      <c r="M16"/>
      <c r="N16"/>
    </row>
    <row r="17" spans="1:14" ht="17.25" customHeight="1" thickBot="1">
      <c r="A17" s="2"/>
      <c r="B17" s="6"/>
      <c r="C17" s="6"/>
      <c r="D17" s="20" t="s">
        <v>44</v>
      </c>
      <c r="E17" s="25"/>
      <c r="F17" s="26" t="s">
        <v>37</v>
      </c>
      <c r="G17" s="7">
        <v>300</v>
      </c>
      <c r="H17" s="7"/>
      <c r="I17" s="16">
        <f t="shared" si="0"/>
        <v>89672</v>
      </c>
      <c r="J17" s="7" t="s">
        <v>45</v>
      </c>
      <c r="K17"/>
      <c r="M17"/>
      <c r="N17"/>
    </row>
    <row r="18" spans="1:14" ht="17.25" customHeight="1" thickBot="1">
      <c r="A18" s="2"/>
      <c r="B18" s="20">
        <v>19</v>
      </c>
      <c r="C18" s="20" t="s">
        <v>141</v>
      </c>
      <c r="D18" s="20" t="s">
        <v>42</v>
      </c>
      <c r="E18" s="25" t="s">
        <v>33</v>
      </c>
      <c r="F18" s="26" t="s">
        <v>171</v>
      </c>
      <c r="G18" s="7"/>
      <c r="H18" s="7">
        <v>630</v>
      </c>
      <c r="I18" s="16">
        <f t="shared" si="0"/>
        <v>89042</v>
      </c>
      <c r="J18" s="21" t="s">
        <v>46</v>
      </c>
      <c r="K18"/>
      <c r="M18"/>
      <c r="N18"/>
    </row>
    <row r="19" spans="1:14" ht="17.25" customHeight="1" thickBot="1">
      <c r="A19" s="2"/>
      <c r="B19" s="20">
        <v>21</v>
      </c>
      <c r="C19" s="20" t="s">
        <v>142</v>
      </c>
      <c r="D19" s="20" t="s">
        <v>47</v>
      </c>
      <c r="E19" s="25" t="s">
        <v>33</v>
      </c>
      <c r="F19" s="26" t="s">
        <v>171</v>
      </c>
      <c r="G19" s="7"/>
      <c r="H19" s="7">
        <v>399</v>
      </c>
      <c r="I19" s="16">
        <f t="shared" si="0"/>
        <v>88643</v>
      </c>
      <c r="J19" s="21" t="s">
        <v>49</v>
      </c>
      <c r="K19"/>
      <c r="M19"/>
      <c r="N19"/>
    </row>
    <row r="20" spans="1:14" ht="17.25" customHeight="1" thickBot="1">
      <c r="A20" s="3"/>
      <c r="B20" s="20"/>
      <c r="C20" s="20" t="s">
        <v>143</v>
      </c>
      <c r="D20" s="20" t="s">
        <v>47</v>
      </c>
      <c r="E20" s="25" t="s">
        <v>33</v>
      </c>
      <c r="F20" s="26" t="s">
        <v>171</v>
      </c>
      <c r="G20" s="7"/>
      <c r="H20" s="7">
        <v>169</v>
      </c>
      <c r="I20" s="16">
        <f t="shared" si="0"/>
        <v>88474</v>
      </c>
      <c r="J20" s="21" t="s">
        <v>50</v>
      </c>
      <c r="K20"/>
      <c r="M20"/>
      <c r="N20"/>
    </row>
    <row r="21" spans="1:14" ht="17.25" customHeight="1" thickBot="1">
      <c r="A21" s="3"/>
      <c r="B21" s="20">
        <v>22</v>
      </c>
      <c r="C21" s="20" t="s">
        <v>144</v>
      </c>
      <c r="D21" s="20" t="s">
        <v>47</v>
      </c>
      <c r="E21" s="25" t="s">
        <v>33</v>
      </c>
      <c r="F21" s="26" t="s">
        <v>171</v>
      </c>
      <c r="G21" s="7"/>
      <c r="H21" s="7">
        <v>126</v>
      </c>
      <c r="I21" s="16">
        <f t="shared" si="0"/>
        <v>88348</v>
      </c>
      <c r="J21" s="21" t="s">
        <v>51</v>
      </c>
      <c r="K21"/>
      <c r="M21"/>
      <c r="N21"/>
    </row>
    <row r="22" spans="1:14" ht="17.25" customHeight="1" thickBot="1">
      <c r="A22" s="3"/>
      <c r="B22" s="20"/>
      <c r="C22" s="20" t="s">
        <v>145</v>
      </c>
      <c r="D22" s="20" t="s">
        <v>47</v>
      </c>
      <c r="E22" s="25" t="s">
        <v>33</v>
      </c>
      <c r="F22" s="26" t="s">
        <v>171</v>
      </c>
      <c r="G22" s="7"/>
      <c r="H22" s="7">
        <v>269</v>
      </c>
      <c r="I22" s="16">
        <f t="shared" si="0"/>
        <v>88079</v>
      </c>
      <c r="J22" s="21" t="s">
        <v>52</v>
      </c>
      <c r="K22"/>
      <c r="M22"/>
      <c r="N22"/>
    </row>
    <row r="23" spans="1:14" ht="17.25" customHeight="1" thickBot="1">
      <c r="A23" s="3"/>
      <c r="B23" s="20"/>
      <c r="C23" s="20" t="s">
        <v>146</v>
      </c>
      <c r="D23" s="20" t="s">
        <v>47</v>
      </c>
      <c r="E23" s="25" t="s">
        <v>33</v>
      </c>
      <c r="F23" s="26" t="s">
        <v>171</v>
      </c>
      <c r="G23" s="7"/>
      <c r="H23" s="7">
        <v>27</v>
      </c>
      <c r="I23" s="16">
        <f t="shared" si="0"/>
        <v>88052</v>
      </c>
      <c r="J23" s="21" t="s">
        <v>52</v>
      </c>
      <c r="K23"/>
      <c r="M23"/>
      <c r="N23"/>
    </row>
    <row r="24" spans="1:14" ht="17.25" customHeight="1" thickBot="1">
      <c r="A24" s="3"/>
      <c r="B24" s="20">
        <v>23</v>
      </c>
      <c r="C24" s="20" t="s">
        <v>125</v>
      </c>
      <c r="D24" s="20" t="s">
        <v>32</v>
      </c>
      <c r="E24" s="25" t="s">
        <v>33</v>
      </c>
      <c r="F24" s="26" t="s">
        <v>171</v>
      </c>
      <c r="G24" s="7"/>
      <c r="H24" s="7">
        <v>14</v>
      </c>
      <c r="I24" s="16">
        <f t="shared" si="0"/>
        <v>88038</v>
      </c>
      <c r="J24" s="21" t="s">
        <v>53</v>
      </c>
      <c r="K24"/>
      <c r="M24"/>
      <c r="N24"/>
    </row>
    <row r="25" spans="1:14" ht="17.25" customHeight="1" thickBot="1">
      <c r="A25" s="3"/>
      <c r="B25" s="20">
        <v>24</v>
      </c>
      <c r="C25" s="20" t="s">
        <v>147</v>
      </c>
      <c r="D25" s="20" t="s">
        <v>48</v>
      </c>
      <c r="E25" s="25" t="s">
        <v>33</v>
      </c>
      <c r="F25" s="26" t="s">
        <v>171</v>
      </c>
      <c r="G25" s="7"/>
      <c r="H25" s="7">
        <v>720</v>
      </c>
      <c r="I25" s="16">
        <f t="shared" si="0"/>
        <v>87318</v>
      </c>
      <c r="J25" s="21" t="s">
        <v>54</v>
      </c>
      <c r="K25"/>
      <c r="M25"/>
      <c r="N25"/>
    </row>
    <row r="26" spans="1:14" ht="17.25" thickBot="1">
      <c r="A26" s="3"/>
      <c r="B26" s="6"/>
      <c r="C26" s="20" t="s">
        <v>148</v>
      </c>
      <c r="D26" s="20" t="s">
        <v>55</v>
      </c>
      <c r="E26" s="25" t="s">
        <v>37</v>
      </c>
      <c r="F26" s="26" t="s">
        <v>173</v>
      </c>
      <c r="G26" s="7"/>
      <c r="H26" s="7">
        <v>75</v>
      </c>
      <c r="I26" s="16">
        <f t="shared" si="0"/>
        <v>87243</v>
      </c>
      <c r="J26" s="7" t="s">
        <v>56</v>
      </c>
      <c r="K26"/>
      <c r="M26"/>
      <c r="N26"/>
    </row>
    <row r="27" spans="1:14" ht="17.25" customHeight="1" thickBot="1">
      <c r="A27" s="3"/>
      <c r="B27" s="6">
        <v>25</v>
      </c>
      <c r="C27" s="6" t="s">
        <v>126</v>
      </c>
      <c r="D27" s="20" t="s">
        <v>27</v>
      </c>
      <c r="E27" s="25" t="s">
        <v>29</v>
      </c>
      <c r="F27" s="26" t="s">
        <v>172</v>
      </c>
      <c r="G27" s="7"/>
      <c r="H27" s="7">
        <v>17</v>
      </c>
      <c r="I27" s="16">
        <f t="shared" si="0"/>
        <v>87226</v>
      </c>
      <c r="J27" s="7" t="s">
        <v>57</v>
      </c>
      <c r="K27"/>
      <c r="M27"/>
      <c r="N27"/>
    </row>
    <row r="28" spans="1:14" ht="17.25" customHeight="1" thickBot="1">
      <c r="A28" s="4"/>
      <c r="B28" s="20"/>
      <c r="C28" s="20" t="s">
        <v>149</v>
      </c>
      <c r="D28" s="20" t="s">
        <v>58</v>
      </c>
      <c r="E28" s="25" t="s">
        <v>33</v>
      </c>
      <c r="F28" s="26" t="s">
        <v>171</v>
      </c>
      <c r="G28" s="7"/>
      <c r="H28" s="7">
        <v>1200</v>
      </c>
      <c r="I28" s="16">
        <f t="shared" si="0"/>
        <v>86026</v>
      </c>
      <c r="J28" s="21" t="s">
        <v>63</v>
      </c>
      <c r="K28"/>
      <c r="M28"/>
      <c r="N28"/>
    </row>
    <row r="29" spans="1:14" ht="17.25" customHeight="1" thickBot="1">
      <c r="A29" s="4"/>
      <c r="B29" s="20"/>
      <c r="C29" s="20" t="s">
        <v>150</v>
      </c>
      <c r="D29" s="20" t="s">
        <v>59</v>
      </c>
      <c r="E29" s="25" t="s">
        <v>33</v>
      </c>
      <c r="F29" s="26" t="s">
        <v>171</v>
      </c>
      <c r="G29" s="7"/>
      <c r="H29" s="7">
        <v>50</v>
      </c>
      <c r="I29" s="16">
        <f t="shared" si="0"/>
        <v>85976</v>
      </c>
      <c r="J29" s="21" t="s">
        <v>64</v>
      </c>
      <c r="K29"/>
      <c r="M29"/>
      <c r="N29"/>
    </row>
    <row r="30" spans="1:14" ht="17.25" customHeight="1" thickBot="1">
      <c r="A30" s="4"/>
      <c r="B30" s="20"/>
      <c r="C30" s="20" t="s">
        <v>151</v>
      </c>
      <c r="D30" s="20" t="s">
        <v>59</v>
      </c>
      <c r="E30" s="25" t="s">
        <v>33</v>
      </c>
      <c r="F30" s="26" t="s">
        <v>171</v>
      </c>
      <c r="G30" s="7"/>
      <c r="H30" s="7">
        <v>50</v>
      </c>
      <c r="I30" s="16">
        <f t="shared" si="0"/>
        <v>85926</v>
      </c>
      <c r="J30" s="21" t="s">
        <v>65</v>
      </c>
      <c r="K30"/>
      <c r="M30"/>
      <c r="N30"/>
    </row>
    <row r="31" spans="1:14" ht="17.25" customHeight="1" thickBot="1">
      <c r="A31" s="4"/>
      <c r="B31" s="20"/>
      <c r="C31" s="20" t="s">
        <v>152</v>
      </c>
      <c r="D31" s="20" t="s">
        <v>60</v>
      </c>
      <c r="E31" s="25" t="s">
        <v>33</v>
      </c>
      <c r="F31" s="26" t="s">
        <v>171</v>
      </c>
      <c r="G31" s="7"/>
      <c r="H31" s="7">
        <v>2412</v>
      </c>
      <c r="I31" s="16">
        <f t="shared" si="0"/>
        <v>83514</v>
      </c>
      <c r="J31" s="21" t="s">
        <v>66</v>
      </c>
      <c r="K31"/>
      <c r="M31"/>
      <c r="N31"/>
    </row>
    <row r="32" spans="1:14" ht="17.25" customHeight="1" thickBot="1">
      <c r="A32" s="4"/>
      <c r="B32" s="20"/>
      <c r="C32" s="20">
        <v>1</v>
      </c>
      <c r="D32" s="20" t="s">
        <v>79</v>
      </c>
      <c r="E32" s="25"/>
      <c r="F32" s="26"/>
      <c r="G32" s="7">
        <v>3800</v>
      </c>
      <c r="H32" s="7"/>
      <c r="I32" s="16">
        <f t="shared" si="0"/>
        <v>87314</v>
      </c>
      <c r="J32" s="21" t="s">
        <v>81</v>
      </c>
      <c r="K32"/>
      <c r="M32"/>
      <c r="N32"/>
    </row>
    <row r="33" spans="1:14" ht="17.25" customHeight="1" thickBot="1">
      <c r="A33" s="4"/>
      <c r="B33" s="20"/>
      <c r="C33" s="20"/>
      <c r="D33" s="20" t="s">
        <v>96</v>
      </c>
      <c r="E33" s="25" t="s">
        <v>33</v>
      </c>
      <c r="F33" s="26" t="s">
        <v>171</v>
      </c>
      <c r="G33" s="7">
        <v>7500</v>
      </c>
      <c r="H33" s="7"/>
      <c r="I33" s="16">
        <f t="shared" si="0"/>
        <v>94814</v>
      </c>
      <c r="J33" s="21" t="s">
        <v>97</v>
      </c>
      <c r="K33"/>
      <c r="M33"/>
      <c r="N33"/>
    </row>
    <row r="34" spans="1:14" ht="17.25" customHeight="1" thickBot="1">
      <c r="A34" s="3"/>
      <c r="B34" s="20">
        <v>26</v>
      </c>
      <c r="C34" s="20" t="s">
        <v>153</v>
      </c>
      <c r="D34" s="20" t="s">
        <v>61</v>
      </c>
      <c r="E34" s="25" t="s">
        <v>33</v>
      </c>
      <c r="F34" s="26" t="s">
        <v>171</v>
      </c>
      <c r="G34" s="7"/>
      <c r="H34" s="7">
        <v>266</v>
      </c>
      <c r="I34" s="16">
        <f t="shared" si="0"/>
        <v>94548</v>
      </c>
      <c r="J34" s="21" t="s">
        <v>67</v>
      </c>
      <c r="K34"/>
      <c r="M34"/>
      <c r="N34"/>
    </row>
    <row r="35" spans="1:14" ht="17.25" customHeight="1" thickBot="1">
      <c r="A35" s="3"/>
      <c r="B35" s="20"/>
      <c r="C35" s="20" t="s">
        <v>154</v>
      </c>
      <c r="D35" s="20" t="s">
        <v>62</v>
      </c>
      <c r="E35" s="25" t="s">
        <v>33</v>
      </c>
      <c r="F35" s="26" t="s">
        <v>171</v>
      </c>
      <c r="G35" s="7"/>
      <c r="H35" s="7">
        <v>20</v>
      </c>
      <c r="I35" s="16">
        <f t="shared" si="0"/>
        <v>94528</v>
      </c>
      <c r="J35" s="21" t="s">
        <v>68</v>
      </c>
      <c r="K35"/>
      <c r="M35"/>
      <c r="N35"/>
    </row>
    <row r="36" spans="1:14" ht="17.25" customHeight="1" thickBot="1">
      <c r="A36" s="3"/>
      <c r="B36" s="20"/>
      <c r="C36" s="20" t="s">
        <v>127</v>
      </c>
      <c r="D36" s="20" t="s">
        <v>32</v>
      </c>
      <c r="E36" s="25" t="s">
        <v>33</v>
      </c>
      <c r="F36" s="26" t="s">
        <v>171</v>
      </c>
      <c r="G36" s="7"/>
      <c r="H36" s="7">
        <v>378</v>
      </c>
      <c r="I36" s="16">
        <f t="shared" si="0"/>
        <v>94150</v>
      </c>
      <c r="J36" s="21" t="s">
        <v>69</v>
      </c>
      <c r="K36"/>
      <c r="M36"/>
      <c r="N36"/>
    </row>
    <row r="37" spans="1:14" ht="17.25" customHeight="1" thickBot="1">
      <c r="A37" s="3"/>
      <c r="B37" s="20"/>
      <c r="C37" s="20" t="s">
        <v>128</v>
      </c>
      <c r="D37" s="20" t="s">
        <v>32</v>
      </c>
      <c r="E37" s="25" t="s">
        <v>33</v>
      </c>
      <c r="F37" s="26" t="s">
        <v>171</v>
      </c>
      <c r="G37" s="7"/>
      <c r="H37" s="7">
        <v>390</v>
      </c>
      <c r="I37" s="16">
        <f>I36+G37-H37</f>
        <v>93760</v>
      </c>
      <c r="J37" s="21" t="s">
        <v>70</v>
      </c>
      <c r="K37"/>
      <c r="M37"/>
      <c r="N37"/>
    </row>
    <row r="38" spans="1:14" ht="17.25" customHeight="1" thickBot="1">
      <c r="A38" s="37" t="s">
        <v>23</v>
      </c>
      <c r="B38" s="38"/>
      <c r="C38" s="38"/>
      <c r="D38" s="38"/>
      <c r="E38" s="38"/>
      <c r="F38" s="39"/>
      <c r="G38" s="7">
        <f>SUM(G6:G37)</f>
        <v>22400</v>
      </c>
      <c r="H38" s="7">
        <f>SUM(H6:H37)</f>
        <v>29083</v>
      </c>
      <c r="I38" s="16">
        <v>93760</v>
      </c>
      <c r="J38" s="7"/>
      <c r="K38"/>
      <c r="M38"/>
      <c r="N38"/>
    </row>
    <row r="39" spans="1:14" ht="17.25" customHeight="1" thickBot="1">
      <c r="A39" s="40" t="s">
        <v>12</v>
      </c>
      <c r="B39" s="41"/>
      <c r="C39" s="41"/>
      <c r="D39" s="41"/>
      <c r="E39" s="42"/>
      <c r="F39" s="40" t="s">
        <v>13</v>
      </c>
      <c r="G39" s="42"/>
      <c r="H39" s="40" t="s">
        <v>14</v>
      </c>
      <c r="I39" s="41"/>
      <c r="J39" s="42"/>
      <c r="K39"/>
      <c r="M39"/>
      <c r="N39"/>
    </row>
    <row r="40" spans="1:14" ht="49.5" customHeight="1" thickBot="1">
      <c r="A40" s="40"/>
      <c r="B40" s="41"/>
      <c r="C40" s="41"/>
      <c r="D40" s="41"/>
      <c r="E40" s="42"/>
      <c r="F40" s="40"/>
      <c r="G40" s="42"/>
      <c r="H40" s="40"/>
      <c r="I40" s="41"/>
      <c r="J40" s="42"/>
      <c r="K40"/>
      <c r="M40"/>
      <c r="N40"/>
    </row>
    <row r="41" spans="1:14" ht="16.5" customHeight="1">
      <c r="A41" s="31" t="s">
        <v>15</v>
      </c>
      <c r="B41" s="32"/>
      <c r="C41" s="32"/>
      <c r="D41" s="32"/>
      <c r="E41" s="32"/>
      <c r="F41" s="32"/>
      <c r="G41" s="32"/>
      <c r="H41" s="32"/>
      <c r="I41" s="32"/>
      <c r="J41" s="33"/>
    </row>
    <row r="42" spans="1:14" ht="17.25" customHeight="1" thickBot="1">
      <c r="A42" s="34" t="s">
        <v>16</v>
      </c>
      <c r="B42" s="35"/>
      <c r="C42" s="35"/>
      <c r="D42" s="35"/>
      <c r="E42" s="35"/>
      <c r="F42" s="35"/>
      <c r="G42" s="35"/>
      <c r="H42" s="35"/>
      <c r="I42" s="35"/>
      <c r="J42" s="36"/>
    </row>
    <row r="43" spans="1:14">
      <c r="A43" s="8"/>
      <c r="B43" s="8"/>
      <c r="C43" s="8"/>
      <c r="D43" s="27"/>
      <c r="E43" s="27"/>
      <c r="F43" s="27"/>
      <c r="G43" s="8"/>
      <c r="H43" s="8"/>
      <c r="I43" s="8"/>
      <c r="J43" s="8"/>
    </row>
    <row r="44" spans="1:14">
      <c r="A44" s="9"/>
    </row>
  </sheetData>
  <mergeCells count="23">
    <mergeCell ref="E11:F11"/>
    <mergeCell ref="A1:J1"/>
    <mergeCell ref="A2:J2"/>
    <mergeCell ref="A3:B3"/>
    <mergeCell ref="C3:C4"/>
    <mergeCell ref="D3:D4"/>
    <mergeCell ref="E3:F4"/>
    <mergeCell ref="G3:G4"/>
    <mergeCell ref="H3:H4"/>
    <mergeCell ref="I3:I4"/>
    <mergeCell ref="J3:J4"/>
    <mergeCell ref="E5:F5"/>
    <mergeCell ref="E9:F9"/>
    <mergeCell ref="E10:F10"/>
    <mergeCell ref="A41:J41"/>
    <mergeCell ref="A42:J42"/>
    <mergeCell ref="A38:F38"/>
    <mergeCell ref="A39:E39"/>
    <mergeCell ref="F39:G39"/>
    <mergeCell ref="H39:J39"/>
    <mergeCell ref="A40:E40"/>
    <mergeCell ref="F40:G40"/>
    <mergeCell ref="H40:J40"/>
  </mergeCells>
  <phoneticPr fontId="15" type="noConversion"/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opLeftCell="A22" workbookViewId="0">
      <selection activeCell="K16" sqref="K1:K1048576"/>
    </sheetView>
  </sheetViews>
  <sheetFormatPr defaultRowHeight="16.5"/>
  <cols>
    <col min="1" max="1" width="3.25" style="1" customWidth="1"/>
    <col min="2" max="2" width="3.5" style="10" customWidth="1"/>
    <col min="3" max="3" width="6.875" style="10" customWidth="1"/>
    <col min="4" max="4" width="20.375" style="28" customWidth="1"/>
    <col min="5" max="5" width="9" style="28" hidden="1" customWidth="1"/>
    <col min="6" max="6" width="14.75" style="28" customWidth="1"/>
    <col min="7" max="7" width="6.75" style="10" customWidth="1"/>
    <col min="8" max="8" width="6.875" style="10" customWidth="1"/>
    <col min="9" max="9" width="8.125" style="10" customWidth="1"/>
    <col min="10" max="10" width="16.625" style="10" customWidth="1"/>
    <col min="11" max="11" width="9" style="22"/>
    <col min="12" max="16384" width="9" style="1"/>
  </cols>
  <sheetData>
    <row r="1" spans="1:11" ht="21" customHeight="1" thickBot="1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7"/>
    </row>
    <row r="2" spans="1:11" ht="21" customHeight="1" thickBot="1">
      <c r="A2" s="45" t="s">
        <v>17</v>
      </c>
      <c r="B2" s="46"/>
      <c r="C2" s="46"/>
      <c r="D2" s="46"/>
      <c r="E2" s="46"/>
      <c r="F2" s="46"/>
      <c r="G2" s="46"/>
      <c r="H2" s="46"/>
      <c r="I2" s="46"/>
      <c r="J2" s="47"/>
    </row>
    <row r="3" spans="1:11" s="12" customFormat="1" ht="17.25" customHeight="1" thickBot="1">
      <c r="A3" s="37" t="s">
        <v>25</v>
      </c>
      <c r="B3" s="39"/>
      <c r="C3" s="48" t="s">
        <v>1</v>
      </c>
      <c r="D3" s="50" t="s">
        <v>2</v>
      </c>
      <c r="E3" s="52" t="s">
        <v>3</v>
      </c>
      <c r="F3" s="53"/>
      <c r="G3" s="48" t="s">
        <v>4</v>
      </c>
      <c r="H3" s="48" t="s">
        <v>5</v>
      </c>
      <c r="I3" s="48" t="s">
        <v>6</v>
      </c>
      <c r="J3" s="48" t="s">
        <v>7</v>
      </c>
      <c r="K3" s="23"/>
    </row>
    <row r="4" spans="1:11" s="12" customFormat="1" ht="18.75" customHeight="1" thickBot="1">
      <c r="A4" s="17" t="s">
        <v>8</v>
      </c>
      <c r="B4" s="18" t="s">
        <v>9</v>
      </c>
      <c r="C4" s="49"/>
      <c r="D4" s="51"/>
      <c r="E4" s="54"/>
      <c r="F4" s="55"/>
      <c r="G4" s="49"/>
      <c r="H4" s="49"/>
      <c r="I4" s="49"/>
      <c r="J4" s="49"/>
      <c r="K4" s="23"/>
    </row>
    <row r="5" spans="1:11" ht="18.75" customHeight="1" thickBot="1">
      <c r="A5" s="2"/>
      <c r="B5" s="6"/>
      <c r="C5" s="20"/>
      <c r="D5" s="20"/>
      <c r="E5" s="43" t="s">
        <v>177</v>
      </c>
      <c r="F5" s="44"/>
      <c r="G5" s="7">
        <v>22400</v>
      </c>
      <c r="H5" s="7">
        <v>29083</v>
      </c>
      <c r="I5" s="16">
        <v>93760</v>
      </c>
      <c r="J5" s="21"/>
      <c r="K5" s="19"/>
    </row>
    <row r="6" spans="1:11" ht="17.25" customHeight="1" thickBot="1">
      <c r="A6" s="2">
        <v>4</v>
      </c>
      <c r="B6" s="6">
        <v>26</v>
      </c>
      <c r="C6" s="20" t="s">
        <v>129</v>
      </c>
      <c r="D6" s="20" t="s">
        <v>32</v>
      </c>
      <c r="E6" s="43" t="s">
        <v>33</v>
      </c>
      <c r="F6" s="44"/>
      <c r="G6" s="7"/>
      <c r="H6" s="7">
        <v>120</v>
      </c>
      <c r="I6" s="16">
        <f>I5+G6-H6</f>
        <v>93640</v>
      </c>
      <c r="J6" s="21" t="s">
        <v>71</v>
      </c>
      <c r="K6" s="19"/>
    </row>
    <row r="7" spans="1:11" ht="17.25" customHeight="1" thickBot="1">
      <c r="A7" s="2"/>
      <c r="B7" s="6"/>
      <c r="C7" s="6" t="s">
        <v>130</v>
      </c>
      <c r="D7" s="20" t="s">
        <v>32</v>
      </c>
      <c r="E7" s="43" t="s">
        <v>33</v>
      </c>
      <c r="F7" s="44"/>
      <c r="G7" s="7"/>
      <c r="H7" s="7">
        <v>14</v>
      </c>
      <c r="I7" s="16">
        <f t="shared" ref="I7:I37" si="0">I6+G7-H7</f>
        <v>93626</v>
      </c>
      <c r="J7" s="21" t="s">
        <v>72</v>
      </c>
      <c r="K7" s="19"/>
    </row>
    <row r="8" spans="1:11" ht="17.25" thickBot="1">
      <c r="A8" s="2"/>
      <c r="B8" s="6"/>
      <c r="C8" s="6" t="s">
        <v>131</v>
      </c>
      <c r="D8" s="20" t="s">
        <v>32</v>
      </c>
      <c r="E8" s="43" t="s">
        <v>33</v>
      </c>
      <c r="F8" s="44"/>
      <c r="G8" s="7"/>
      <c r="H8" s="7">
        <v>465</v>
      </c>
      <c r="I8" s="16">
        <f t="shared" si="0"/>
        <v>93161</v>
      </c>
      <c r="J8" s="21" t="s">
        <v>73</v>
      </c>
      <c r="K8" s="19"/>
    </row>
    <row r="9" spans="1:11" ht="18.75" customHeight="1" thickBot="1">
      <c r="A9" s="2"/>
      <c r="B9" s="6"/>
      <c r="C9" s="6" t="s">
        <v>155</v>
      </c>
      <c r="D9" s="20" t="s">
        <v>78</v>
      </c>
      <c r="E9" s="25" t="s">
        <v>77</v>
      </c>
      <c r="F9" s="26" t="s">
        <v>77</v>
      </c>
      <c r="G9" s="7"/>
      <c r="H9" s="7">
        <v>200</v>
      </c>
      <c r="I9" s="16">
        <f t="shared" si="0"/>
        <v>92961</v>
      </c>
      <c r="J9" s="7"/>
    </row>
    <row r="10" spans="1:11" ht="17.25" thickBot="1">
      <c r="A10" s="2"/>
      <c r="B10" s="6"/>
      <c r="C10" s="6">
        <v>2</v>
      </c>
      <c r="D10" s="20" t="s">
        <v>82</v>
      </c>
      <c r="E10" s="25"/>
      <c r="F10" s="26"/>
      <c r="G10" s="7">
        <v>400</v>
      </c>
      <c r="H10" s="7"/>
      <c r="I10" s="16">
        <f t="shared" si="0"/>
        <v>93361</v>
      </c>
      <c r="J10" s="7" t="s">
        <v>83</v>
      </c>
    </row>
    <row r="11" spans="1:11" ht="17.25" thickBot="1">
      <c r="A11" s="2"/>
      <c r="B11" s="6"/>
      <c r="C11" s="6"/>
      <c r="D11" s="20" t="s">
        <v>74</v>
      </c>
      <c r="E11" s="25" t="s">
        <v>75</v>
      </c>
      <c r="F11" s="26" t="s">
        <v>75</v>
      </c>
      <c r="G11" s="7">
        <v>500</v>
      </c>
      <c r="H11" s="7"/>
      <c r="I11" s="16">
        <f t="shared" si="0"/>
        <v>93861</v>
      </c>
      <c r="J11" s="7" t="s">
        <v>76</v>
      </c>
    </row>
    <row r="12" spans="1:11" ht="17.25" customHeight="1" thickBot="1">
      <c r="A12" s="2"/>
      <c r="B12" s="6"/>
      <c r="C12" s="6"/>
      <c r="D12" s="20" t="s">
        <v>98</v>
      </c>
      <c r="E12" s="25"/>
      <c r="F12" s="26" t="s">
        <v>99</v>
      </c>
      <c r="G12" s="7">
        <v>300</v>
      </c>
      <c r="H12" s="7"/>
      <c r="I12" s="16">
        <f t="shared" si="0"/>
        <v>94161</v>
      </c>
      <c r="J12" s="7" t="s">
        <v>100</v>
      </c>
    </row>
    <row r="13" spans="1:11" ht="17.25" customHeight="1" thickBot="1">
      <c r="A13" s="2"/>
      <c r="B13" s="6">
        <v>27</v>
      </c>
      <c r="C13" s="6"/>
      <c r="D13" s="20" t="s">
        <v>74</v>
      </c>
      <c r="E13" s="25" t="s">
        <v>75</v>
      </c>
      <c r="F13" s="26" t="s">
        <v>75</v>
      </c>
      <c r="G13" s="7">
        <v>500</v>
      </c>
      <c r="H13" s="7"/>
      <c r="I13" s="16">
        <f t="shared" si="0"/>
        <v>94661</v>
      </c>
      <c r="J13" s="7" t="s">
        <v>76</v>
      </c>
    </row>
    <row r="14" spans="1:11" ht="17.25" customHeight="1" thickBot="1">
      <c r="A14" s="2"/>
      <c r="B14" s="6"/>
      <c r="C14" s="6">
        <v>3</v>
      </c>
      <c r="D14" s="20" t="s">
        <v>82</v>
      </c>
      <c r="E14" s="25"/>
      <c r="F14" s="26"/>
      <c r="G14" s="7">
        <v>2000</v>
      </c>
      <c r="H14" s="7"/>
      <c r="I14" s="16">
        <f t="shared" si="0"/>
        <v>96661</v>
      </c>
      <c r="J14" s="7" t="s">
        <v>84</v>
      </c>
    </row>
    <row r="15" spans="1:11" ht="17.25" customHeight="1" thickBot="1">
      <c r="A15" s="2"/>
      <c r="B15" s="6"/>
      <c r="C15" s="6"/>
      <c r="D15" s="20" t="s">
        <v>98</v>
      </c>
      <c r="E15" s="25"/>
      <c r="F15" s="26" t="s">
        <v>99</v>
      </c>
      <c r="G15" s="7">
        <v>4500</v>
      </c>
      <c r="H15" s="7"/>
      <c r="I15" s="16">
        <f t="shared" si="0"/>
        <v>101161</v>
      </c>
      <c r="J15" s="7" t="s">
        <v>101</v>
      </c>
    </row>
    <row r="16" spans="1:11" ht="17.25" customHeight="1" thickBot="1">
      <c r="A16" s="2"/>
      <c r="B16" s="6"/>
      <c r="C16" s="6" t="s">
        <v>132</v>
      </c>
      <c r="D16" s="20" t="s">
        <v>32</v>
      </c>
      <c r="E16" s="25"/>
      <c r="F16" s="26" t="s">
        <v>85</v>
      </c>
      <c r="G16" s="7"/>
      <c r="H16" s="7">
        <v>15</v>
      </c>
      <c r="I16" s="16">
        <f t="shared" si="0"/>
        <v>101146</v>
      </c>
      <c r="J16" s="7"/>
    </row>
    <row r="17" spans="1:10" ht="17.25" customHeight="1" thickBot="1">
      <c r="A17" s="2"/>
      <c r="B17" s="6"/>
      <c r="C17" s="6" t="s">
        <v>156</v>
      </c>
      <c r="D17" s="20" t="s">
        <v>47</v>
      </c>
      <c r="E17" s="25" t="s">
        <v>33</v>
      </c>
      <c r="F17" s="26" t="s">
        <v>99</v>
      </c>
      <c r="G17" s="7"/>
      <c r="H17" s="7">
        <v>202</v>
      </c>
      <c r="I17" s="16">
        <f t="shared" si="0"/>
        <v>100944</v>
      </c>
      <c r="J17" s="21" t="s">
        <v>86</v>
      </c>
    </row>
    <row r="18" spans="1:10" ht="17.25" customHeight="1" thickBot="1">
      <c r="A18" s="2"/>
      <c r="B18" s="6"/>
      <c r="C18" s="6" t="s">
        <v>157</v>
      </c>
      <c r="D18" s="20" t="s">
        <v>62</v>
      </c>
      <c r="E18" s="25" t="s">
        <v>33</v>
      </c>
      <c r="F18" s="26" t="s">
        <v>99</v>
      </c>
      <c r="G18" s="7"/>
      <c r="H18" s="7">
        <v>64</v>
      </c>
      <c r="I18" s="16">
        <f t="shared" si="0"/>
        <v>100880</v>
      </c>
      <c r="J18" s="21" t="s">
        <v>87</v>
      </c>
    </row>
    <row r="19" spans="1:10" ht="17.25" customHeight="1" thickBot="1">
      <c r="A19" s="2"/>
      <c r="B19" s="6"/>
      <c r="C19" s="6" t="s">
        <v>158</v>
      </c>
      <c r="D19" s="20" t="s">
        <v>61</v>
      </c>
      <c r="E19" s="25" t="s">
        <v>33</v>
      </c>
      <c r="F19" s="26" t="s">
        <v>99</v>
      </c>
      <c r="G19" s="7"/>
      <c r="H19" s="7">
        <v>40</v>
      </c>
      <c r="I19" s="16">
        <f t="shared" si="0"/>
        <v>100840</v>
      </c>
      <c r="J19" s="21" t="s">
        <v>88</v>
      </c>
    </row>
    <row r="20" spans="1:10" ht="17.25" customHeight="1" thickBot="1">
      <c r="A20" s="2"/>
      <c r="B20" s="6"/>
      <c r="C20" s="6" t="s">
        <v>159</v>
      </c>
      <c r="D20" s="20" t="s">
        <v>62</v>
      </c>
      <c r="E20" s="25" t="s">
        <v>33</v>
      </c>
      <c r="F20" s="26" t="s">
        <v>99</v>
      </c>
      <c r="G20" s="7"/>
      <c r="H20" s="7">
        <v>33</v>
      </c>
      <c r="I20" s="16">
        <f t="shared" si="0"/>
        <v>100807</v>
      </c>
      <c r="J20" s="21" t="s">
        <v>89</v>
      </c>
    </row>
    <row r="21" spans="1:10" ht="17.25" customHeight="1" thickBot="1">
      <c r="A21" s="3"/>
      <c r="B21" s="6"/>
      <c r="C21" s="6" t="s">
        <v>133</v>
      </c>
      <c r="D21" s="20" t="s">
        <v>32</v>
      </c>
      <c r="E21" s="25" t="s">
        <v>33</v>
      </c>
      <c r="F21" s="26" t="s">
        <v>99</v>
      </c>
      <c r="G21" s="7"/>
      <c r="H21" s="7">
        <v>260</v>
      </c>
      <c r="I21" s="16">
        <f t="shared" si="0"/>
        <v>100547</v>
      </c>
      <c r="J21" s="21" t="s">
        <v>90</v>
      </c>
    </row>
    <row r="22" spans="1:10" ht="17.25" customHeight="1" thickBot="1">
      <c r="A22" s="3"/>
      <c r="B22" s="6"/>
      <c r="C22" s="6" t="s">
        <v>134</v>
      </c>
      <c r="D22" s="20" t="s">
        <v>32</v>
      </c>
      <c r="E22" s="25" t="s">
        <v>33</v>
      </c>
      <c r="F22" s="26" t="s">
        <v>99</v>
      </c>
      <c r="G22" s="7"/>
      <c r="H22" s="7">
        <v>21</v>
      </c>
      <c r="I22" s="16">
        <f t="shared" si="0"/>
        <v>100526</v>
      </c>
      <c r="J22" s="21" t="s">
        <v>91</v>
      </c>
    </row>
    <row r="23" spans="1:10" ht="17.25" customHeight="1" thickBot="1">
      <c r="A23" s="3"/>
      <c r="B23" s="6"/>
      <c r="C23" s="6" t="s">
        <v>160</v>
      </c>
      <c r="D23" s="20" t="s">
        <v>65</v>
      </c>
      <c r="E23" s="25" t="s">
        <v>33</v>
      </c>
      <c r="F23" s="26" t="s">
        <v>99</v>
      </c>
      <c r="G23" s="7"/>
      <c r="H23" s="7">
        <v>590</v>
      </c>
      <c r="I23" s="16">
        <f t="shared" si="0"/>
        <v>99936</v>
      </c>
      <c r="J23" s="21" t="s">
        <v>92</v>
      </c>
    </row>
    <row r="24" spans="1:10" ht="17.25" customHeight="1" thickBot="1">
      <c r="A24" s="3"/>
      <c r="B24" s="6">
        <v>28</v>
      </c>
      <c r="C24" s="6" t="s">
        <v>161</v>
      </c>
      <c r="D24" s="20" t="s">
        <v>62</v>
      </c>
      <c r="E24" s="25" t="s">
        <v>33</v>
      </c>
      <c r="F24" s="26" t="s">
        <v>99</v>
      </c>
      <c r="G24" s="7"/>
      <c r="H24" s="7">
        <v>75</v>
      </c>
      <c r="I24" s="16">
        <f t="shared" si="0"/>
        <v>99861</v>
      </c>
      <c r="J24" s="21" t="s">
        <v>93</v>
      </c>
    </row>
    <row r="25" spans="1:10" ht="17.25" customHeight="1" thickBot="1">
      <c r="A25" s="3"/>
      <c r="B25" s="6"/>
      <c r="C25" s="6" t="s">
        <v>135</v>
      </c>
      <c r="D25" s="20" t="s">
        <v>32</v>
      </c>
      <c r="E25" s="25" t="s">
        <v>33</v>
      </c>
      <c r="F25" s="26" t="s">
        <v>99</v>
      </c>
      <c r="G25" s="7"/>
      <c r="H25" s="7">
        <v>52</v>
      </c>
      <c r="I25" s="16">
        <f t="shared" si="0"/>
        <v>99809</v>
      </c>
      <c r="J25" s="21" t="s">
        <v>94</v>
      </c>
    </row>
    <row r="26" spans="1:10" ht="17.25" thickBot="1">
      <c r="A26" s="3"/>
      <c r="B26" s="6"/>
      <c r="C26" s="6" t="s">
        <v>162</v>
      </c>
      <c r="D26" s="20" t="s">
        <v>78</v>
      </c>
      <c r="E26" s="25" t="s">
        <v>77</v>
      </c>
      <c r="F26" s="26" t="s">
        <v>77</v>
      </c>
      <c r="G26" s="7"/>
      <c r="H26" s="7">
        <v>200</v>
      </c>
      <c r="I26" s="16">
        <f>I25+G26-H26</f>
        <v>99609</v>
      </c>
      <c r="J26" s="7"/>
    </row>
    <row r="27" spans="1:10" ht="17.25" customHeight="1" thickBot="1">
      <c r="A27" s="3"/>
      <c r="B27" s="6"/>
      <c r="C27" s="6" t="s">
        <v>163</v>
      </c>
      <c r="D27" s="20" t="s">
        <v>78</v>
      </c>
      <c r="E27" s="25" t="s">
        <v>77</v>
      </c>
      <c r="F27" s="26" t="s">
        <v>77</v>
      </c>
      <c r="G27" s="7"/>
      <c r="H27" s="7">
        <v>200</v>
      </c>
      <c r="I27" s="16">
        <f t="shared" si="0"/>
        <v>99409</v>
      </c>
      <c r="J27" s="7"/>
    </row>
    <row r="28" spans="1:10" ht="17.25" customHeight="1" thickBot="1">
      <c r="A28" s="3"/>
      <c r="B28" s="6"/>
      <c r="C28" s="6">
        <v>4</v>
      </c>
      <c r="D28" s="20" t="s">
        <v>82</v>
      </c>
      <c r="E28" s="25"/>
      <c r="F28" s="26"/>
      <c r="G28" s="7">
        <v>5800</v>
      </c>
      <c r="H28" s="7"/>
      <c r="I28" s="16">
        <f t="shared" si="0"/>
        <v>105209</v>
      </c>
      <c r="J28" s="7" t="s">
        <v>95</v>
      </c>
    </row>
    <row r="29" spans="1:10" ht="17.25" customHeight="1" thickBot="1">
      <c r="A29" s="4"/>
      <c r="B29" s="6"/>
      <c r="C29" s="6"/>
      <c r="D29" s="20" t="s">
        <v>178</v>
      </c>
      <c r="E29" s="25" t="s">
        <v>33</v>
      </c>
      <c r="F29" s="26" t="s">
        <v>99</v>
      </c>
      <c r="G29" s="7">
        <v>1330</v>
      </c>
      <c r="H29" s="7"/>
      <c r="I29" s="16">
        <f t="shared" si="0"/>
        <v>106539</v>
      </c>
      <c r="J29" s="7" t="s">
        <v>180</v>
      </c>
    </row>
    <row r="30" spans="1:10" ht="17.25" customHeight="1" thickBot="1">
      <c r="A30" s="4"/>
      <c r="B30" s="6">
        <v>29</v>
      </c>
      <c r="C30" s="6" t="s">
        <v>164</v>
      </c>
      <c r="D30" s="20" t="s">
        <v>61</v>
      </c>
      <c r="E30" s="25"/>
      <c r="F30" s="26"/>
      <c r="G30" s="7"/>
      <c r="H30" s="7">
        <v>105</v>
      </c>
      <c r="I30" s="16">
        <f t="shared" si="0"/>
        <v>106434</v>
      </c>
      <c r="J30" s="7" t="s">
        <v>117</v>
      </c>
    </row>
    <row r="31" spans="1:10" ht="17.25" customHeight="1" thickBot="1">
      <c r="A31" s="4"/>
      <c r="B31" s="20"/>
      <c r="C31" s="20"/>
      <c r="D31" s="20" t="s">
        <v>102</v>
      </c>
      <c r="E31" s="25" t="s">
        <v>33</v>
      </c>
      <c r="F31" s="26" t="s">
        <v>99</v>
      </c>
      <c r="G31" s="21"/>
      <c r="H31" s="21">
        <v>800</v>
      </c>
      <c r="I31" s="16">
        <f t="shared" si="0"/>
        <v>105634</v>
      </c>
      <c r="J31" s="24" t="s">
        <v>103</v>
      </c>
    </row>
    <row r="32" spans="1:10" ht="17.25" customHeight="1" thickBot="1">
      <c r="A32" s="4"/>
      <c r="B32" s="6"/>
      <c r="C32" s="6"/>
      <c r="D32" s="20" t="s">
        <v>102</v>
      </c>
      <c r="E32" s="25" t="s">
        <v>99</v>
      </c>
      <c r="F32" s="26" t="s">
        <v>99</v>
      </c>
      <c r="G32" s="21"/>
      <c r="H32" s="21">
        <v>2000</v>
      </c>
      <c r="I32" s="16">
        <f t="shared" si="0"/>
        <v>103634</v>
      </c>
      <c r="J32" s="24" t="s">
        <v>104</v>
      </c>
    </row>
    <row r="33" spans="1:10" ht="17.25" customHeight="1" thickBot="1">
      <c r="A33" s="4"/>
      <c r="B33" s="6"/>
      <c r="C33" s="6"/>
      <c r="D33" s="20" t="s">
        <v>102</v>
      </c>
      <c r="E33" s="25" t="s">
        <v>99</v>
      </c>
      <c r="F33" s="26" t="s">
        <v>99</v>
      </c>
      <c r="G33" s="21"/>
      <c r="H33" s="21">
        <v>800</v>
      </c>
      <c r="I33" s="16">
        <f t="shared" si="0"/>
        <v>102834</v>
      </c>
      <c r="J33" s="24" t="s">
        <v>105</v>
      </c>
    </row>
    <row r="34" spans="1:10" ht="17.25" customHeight="1" thickBot="1">
      <c r="A34" s="4"/>
      <c r="B34" s="6"/>
      <c r="C34" s="6" t="s">
        <v>165</v>
      </c>
      <c r="D34" s="20" t="s">
        <v>61</v>
      </c>
      <c r="E34" s="25" t="s">
        <v>99</v>
      </c>
      <c r="F34" s="26" t="s">
        <v>99</v>
      </c>
      <c r="G34" s="7"/>
      <c r="H34" s="7">
        <v>210</v>
      </c>
      <c r="I34" s="16">
        <f t="shared" si="0"/>
        <v>102624</v>
      </c>
      <c r="J34" s="24" t="s">
        <v>67</v>
      </c>
    </row>
    <row r="35" spans="1:10" ht="17.25" customHeight="1" thickBot="1">
      <c r="A35" s="3"/>
      <c r="B35" s="6"/>
      <c r="C35" s="6" t="s">
        <v>166</v>
      </c>
      <c r="D35" s="20" t="s">
        <v>106</v>
      </c>
      <c r="E35" s="25" t="s">
        <v>99</v>
      </c>
      <c r="F35" s="26" t="s">
        <v>99</v>
      </c>
      <c r="G35" s="7"/>
      <c r="H35" s="7">
        <v>2500</v>
      </c>
      <c r="I35" s="16">
        <f t="shared" si="0"/>
        <v>100124</v>
      </c>
      <c r="J35" s="24" t="s">
        <v>107</v>
      </c>
    </row>
    <row r="36" spans="1:10" ht="17.25" customHeight="1" thickBot="1">
      <c r="A36" s="3"/>
      <c r="B36" s="6"/>
      <c r="C36" s="6" t="s">
        <v>167</v>
      </c>
      <c r="D36" s="20" t="s">
        <v>106</v>
      </c>
      <c r="E36" s="25" t="s">
        <v>99</v>
      </c>
      <c r="F36" s="26" t="s">
        <v>99</v>
      </c>
      <c r="G36" s="7"/>
      <c r="H36" s="7">
        <v>4450</v>
      </c>
      <c r="I36" s="16">
        <f t="shared" si="0"/>
        <v>95674</v>
      </c>
      <c r="J36" s="24" t="s">
        <v>108</v>
      </c>
    </row>
    <row r="37" spans="1:10" ht="17.25" customHeight="1" thickBot="1">
      <c r="A37" s="3"/>
      <c r="B37" s="6"/>
      <c r="C37" s="6" t="s">
        <v>168</v>
      </c>
      <c r="D37" s="20" t="s">
        <v>106</v>
      </c>
      <c r="E37" s="25" t="s">
        <v>99</v>
      </c>
      <c r="F37" s="26" t="s">
        <v>99</v>
      </c>
      <c r="G37" s="7"/>
      <c r="H37" s="7">
        <v>3150</v>
      </c>
      <c r="I37" s="16">
        <f t="shared" si="0"/>
        <v>92524</v>
      </c>
      <c r="J37" s="24" t="s">
        <v>109</v>
      </c>
    </row>
    <row r="38" spans="1:10" ht="17.25" customHeight="1" thickBot="1">
      <c r="A38" s="37" t="s">
        <v>21</v>
      </c>
      <c r="B38" s="38"/>
      <c r="C38" s="38"/>
      <c r="D38" s="38"/>
      <c r="E38" s="38"/>
      <c r="F38" s="39"/>
      <c r="G38" s="7">
        <f>SUM(G5:G37)</f>
        <v>37730</v>
      </c>
      <c r="H38" s="7">
        <f>SUM(H5:H37)</f>
        <v>45649</v>
      </c>
      <c r="I38" s="16">
        <v>92524</v>
      </c>
      <c r="J38" s="7"/>
    </row>
    <row r="39" spans="1:10" ht="17.25" customHeight="1" thickBot="1">
      <c r="A39" s="40" t="s">
        <v>12</v>
      </c>
      <c r="B39" s="41"/>
      <c r="C39" s="41"/>
      <c r="D39" s="41"/>
      <c r="E39" s="42"/>
      <c r="F39" s="40" t="s">
        <v>13</v>
      </c>
      <c r="G39" s="42"/>
      <c r="H39" s="40" t="s">
        <v>14</v>
      </c>
      <c r="I39" s="41"/>
      <c r="J39" s="42"/>
    </row>
    <row r="40" spans="1:10" ht="39.950000000000003" customHeight="1" thickBot="1">
      <c r="A40" s="40"/>
      <c r="B40" s="41"/>
      <c r="C40" s="41"/>
      <c r="D40" s="41"/>
      <c r="E40" s="42"/>
      <c r="F40" s="40"/>
      <c r="G40" s="42"/>
      <c r="H40" s="40"/>
      <c r="I40" s="41"/>
      <c r="J40" s="42"/>
    </row>
    <row r="41" spans="1:10" ht="16.5" customHeight="1">
      <c r="A41" s="31" t="s">
        <v>15</v>
      </c>
      <c r="B41" s="32"/>
      <c r="C41" s="32"/>
      <c r="D41" s="32"/>
      <c r="E41" s="32"/>
      <c r="F41" s="32"/>
      <c r="G41" s="32"/>
      <c r="H41" s="32"/>
      <c r="I41" s="32"/>
      <c r="J41" s="33"/>
    </row>
    <row r="42" spans="1:10" ht="17.25" customHeight="1" thickBot="1">
      <c r="A42" s="34" t="s">
        <v>16</v>
      </c>
      <c r="B42" s="35"/>
      <c r="C42" s="35"/>
      <c r="D42" s="35"/>
      <c r="E42" s="35"/>
      <c r="F42" s="35"/>
      <c r="G42" s="35"/>
      <c r="H42" s="35"/>
      <c r="I42" s="35"/>
      <c r="J42" s="36"/>
    </row>
    <row r="43" spans="1:10" ht="16.5" customHeight="1">
      <c r="A43" s="8"/>
      <c r="B43" s="8"/>
      <c r="C43" s="8"/>
      <c r="D43" s="27"/>
      <c r="E43" s="27"/>
      <c r="F43" s="27"/>
      <c r="G43" s="8"/>
      <c r="H43" s="8"/>
      <c r="I43" s="8"/>
      <c r="J43" s="8"/>
    </row>
    <row r="44" spans="1:10">
      <c r="A44" s="9"/>
    </row>
  </sheetData>
  <mergeCells count="23">
    <mergeCell ref="A38:F38"/>
    <mergeCell ref="A42:J42"/>
    <mergeCell ref="A39:E39"/>
    <mergeCell ref="F39:G39"/>
    <mergeCell ref="H39:J39"/>
    <mergeCell ref="A40:E40"/>
    <mergeCell ref="F40:G40"/>
    <mergeCell ref="H40:J40"/>
    <mergeCell ref="A41:J41"/>
    <mergeCell ref="E5:F5"/>
    <mergeCell ref="E6:F6"/>
    <mergeCell ref="E7:F7"/>
    <mergeCell ref="E8:F8"/>
    <mergeCell ref="A1:J1"/>
    <mergeCell ref="A2:J2"/>
    <mergeCell ref="A3:B3"/>
    <mergeCell ref="C3:C4"/>
    <mergeCell ref="D3:D4"/>
    <mergeCell ref="E3:F4"/>
    <mergeCell ref="G3:G4"/>
    <mergeCell ref="H3:H4"/>
    <mergeCell ref="I3:I4"/>
    <mergeCell ref="J3:J4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workbookViewId="0">
      <selection activeCell="M4" sqref="M4"/>
    </sheetView>
  </sheetViews>
  <sheetFormatPr defaultRowHeight="16.5"/>
  <cols>
    <col min="1" max="1" width="3.875" style="1" customWidth="1"/>
    <col min="2" max="2" width="3.875" style="10" customWidth="1"/>
    <col min="3" max="3" width="6.75" style="10" customWidth="1"/>
    <col min="4" max="4" width="17" style="28" customWidth="1"/>
    <col min="5" max="5" width="9" style="28" hidden="1" customWidth="1"/>
    <col min="6" max="6" width="16.625" style="28" customWidth="1"/>
    <col min="7" max="7" width="6.75" style="10" customWidth="1"/>
    <col min="8" max="8" width="6.875" style="10" customWidth="1"/>
    <col min="9" max="9" width="8.625" style="10" customWidth="1"/>
    <col min="10" max="10" width="16.625" style="10" customWidth="1"/>
    <col min="11" max="11" width="9" style="22"/>
    <col min="12" max="16384" width="9" style="1"/>
  </cols>
  <sheetData>
    <row r="1" spans="1:11" ht="21" thickBot="1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7"/>
    </row>
    <row r="2" spans="1:11" ht="21" thickBot="1">
      <c r="A2" s="45" t="s">
        <v>17</v>
      </c>
      <c r="B2" s="46"/>
      <c r="C2" s="46"/>
      <c r="D2" s="46"/>
      <c r="E2" s="46"/>
      <c r="F2" s="46"/>
      <c r="G2" s="46"/>
      <c r="H2" s="46"/>
      <c r="I2" s="46"/>
      <c r="J2" s="47"/>
    </row>
    <row r="3" spans="1:11" s="12" customFormat="1" ht="17.25" thickBot="1">
      <c r="A3" s="37" t="s">
        <v>24</v>
      </c>
      <c r="B3" s="58"/>
      <c r="C3" s="48" t="s">
        <v>1</v>
      </c>
      <c r="D3" s="50" t="s">
        <v>2</v>
      </c>
      <c r="E3" s="52" t="s">
        <v>3</v>
      </c>
      <c r="F3" s="53"/>
      <c r="G3" s="48" t="s">
        <v>4</v>
      </c>
      <c r="H3" s="48" t="s">
        <v>5</v>
      </c>
      <c r="I3" s="48" t="s">
        <v>6</v>
      </c>
      <c r="J3" s="48" t="s">
        <v>7</v>
      </c>
      <c r="K3" s="23"/>
    </row>
    <row r="4" spans="1:11" s="12" customFormat="1" ht="18.75" customHeight="1" thickBot="1">
      <c r="A4" s="13" t="s">
        <v>8</v>
      </c>
      <c r="B4" s="14" t="s">
        <v>9</v>
      </c>
      <c r="C4" s="49"/>
      <c r="D4" s="51"/>
      <c r="E4" s="54"/>
      <c r="F4" s="55"/>
      <c r="G4" s="49"/>
      <c r="H4" s="49"/>
      <c r="I4" s="49"/>
      <c r="J4" s="49"/>
      <c r="K4" s="23"/>
    </row>
    <row r="5" spans="1:11" ht="17.25" thickBot="1">
      <c r="A5" s="2"/>
      <c r="B5" s="6"/>
      <c r="C5" s="6"/>
      <c r="D5" s="20"/>
      <c r="E5" s="43" t="s">
        <v>177</v>
      </c>
      <c r="F5" s="44"/>
      <c r="G5" s="7">
        <v>37730</v>
      </c>
      <c r="H5" s="7">
        <v>45649</v>
      </c>
      <c r="I5" s="16">
        <v>92524</v>
      </c>
      <c r="J5" s="24"/>
    </row>
    <row r="6" spans="1:11" ht="17.25" customHeight="1" thickBot="1">
      <c r="A6" s="2">
        <v>4</v>
      </c>
      <c r="B6" s="6">
        <v>29</v>
      </c>
      <c r="C6" s="6" t="s">
        <v>176</v>
      </c>
      <c r="D6" s="20" t="s">
        <v>106</v>
      </c>
      <c r="E6" s="25" t="s">
        <v>99</v>
      </c>
      <c r="F6" s="26" t="s">
        <v>99</v>
      </c>
      <c r="G6" s="7"/>
      <c r="H6" s="7">
        <v>750</v>
      </c>
      <c r="I6" s="16">
        <f>I5+G6-H6</f>
        <v>91774</v>
      </c>
      <c r="J6" s="24" t="s">
        <v>179</v>
      </c>
    </row>
    <row r="7" spans="1:11" ht="17.25" customHeight="1" thickBot="1">
      <c r="A7" s="2"/>
      <c r="B7" s="6">
        <v>30</v>
      </c>
      <c r="C7" s="6" t="s">
        <v>119</v>
      </c>
      <c r="D7" s="20" t="s">
        <v>106</v>
      </c>
      <c r="E7" s="43" t="s">
        <v>99</v>
      </c>
      <c r="F7" s="44"/>
      <c r="G7" s="7"/>
      <c r="H7" s="7">
        <v>1876</v>
      </c>
      <c r="I7" s="16">
        <f t="shared" ref="I7:I11" si="0">I6+G7-H7</f>
        <v>89898</v>
      </c>
      <c r="J7" s="24" t="s">
        <v>110</v>
      </c>
    </row>
    <row r="8" spans="1:11" ht="17.25" thickBot="1">
      <c r="A8" s="2"/>
      <c r="B8" s="6"/>
      <c r="C8" s="6" t="s">
        <v>119</v>
      </c>
      <c r="D8" s="20" t="s">
        <v>106</v>
      </c>
      <c r="E8" s="43" t="s">
        <v>99</v>
      </c>
      <c r="F8" s="44"/>
      <c r="G8" s="7"/>
      <c r="H8" s="15">
        <v>3350</v>
      </c>
      <c r="I8" s="16">
        <f t="shared" si="0"/>
        <v>86548</v>
      </c>
      <c r="J8" s="24" t="s">
        <v>112</v>
      </c>
    </row>
    <row r="9" spans="1:11" ht="17.25" customHeight="1" thickBot="1">
      <c r="A9" s="2"/>
      <c r="B9" s="6"/>
      <c r="C9" s="6" t="s">
        <v>118</v>
      </c>
      <c r="D9" s="20" t="s">
        <v>111</v>
      </c>
      <c r="E9" s="43" t="s">
        <v>99</v>
      </c>
      <c r="F9" s="44"/>
      <c r="G9" s="7"/>
      <c r="H9" s="7">
        <v>4000</v>
      </c>
      <c r="I9" s="16">
        <f t="shared" si="0"/>
        <v>82548</v>
      </c>
      <c r="J9" s="7"/>
    </row>
    <row r="10" spans="1:11" ht="17.25" thickBot="1">
      <c r="A10" s="2"/>
      <c r="B10" s="6"/>
      <c r="C10" s="6" t="s">
        <v>169</v>
      </c>
      <c r="D10" s="20" t="s">
        <v>47</v>
      </c>
      <c r="E10" s="25"/>
      <c r="F10" s="26" t="s">
        <v>77</v>
      </c>
      <c r="G10" s="7"/>
      <c r="H10" s="7">
        <v>160</v>
      </c>
      <c r="I10" s="16">
        <f t="shared" si="0"/>
        <v>82388</v>
      </c>
      <c r="J10" s="7" t="s">
        <v>113</v>
      </c>
    </row>
    <row r="11" spans="1:11" ht="17.25" thickBot="1">
      <c r="A11" s="2"/>
      <c r="B11" s="6"/>
      <c r="C11" s="6" t="s">
        <v>170</v>
      </c>
      <c r="D11" s="20" t="s">
        <v>61</v>
      </c>
      <c r="E11" s="25"/>
      <c r="F11" s="26"/>
      <c r="G11" s="7"/>
      <c r="H11" s="7">
        <v>55</v>
      </c>
      <c r="I11" s="16">
        <f t="shared" si="0"/>
        <v>82333</v>
      </c>
      <c r="J11" s="7" t="s">
        <v>114</v>
      </c>
    </row>
    <row r="12" spans="1:11" ht="17.25" thickBot="1">
      <c r="A12" s="2"/>
      <c r="B12" s="6"/>
      <c r="C12" s="6"/>
      <c r="D12" s="20"/>
      <c r="E12" s="25"/>
      <c r="F12" s="26"/>
      <c r="G12" s="7"/>
      <c r="H12" s="7"/>
      <c r="I12" s="16"/>
      <c r="J12" s="7"/>
    </row>
    <row r="13" spans="1:11" ht="17.25" thickBot="1">
      <c r="A13" s="2"/>
      <c r="B13" s="6"/>
      <c r="C13" s="6"/>
      <c r="D13" s="20"/>
      <c r="E13" s="43"/>
      <c r="F13" s="44"/>
      <c r="G13" s="7"/>
      <c r="H13" s="7"/>
      <c r="I13" s="16"/>
      <c r="J13" s="7"/>
    </row>
    <row r="14" spans="1:11" ht="17.25" thickBot="1">
      <c r="A14" s="2"/>
      <c r="B14" s="6"/>
      <c r="C14" s="6"/>
      <c r="D14" s="20"/>
      <c r="E14" s="25"/>
      <c r="F14" s="26"/>
      <c r="G14" s="7"/>
      <c r="H14" s="7"/>
      <c r="I14" s="16"/>
      <c r="J14" s="7"/>
    </row>
    <row r="15" spans="1:11" ht="17.25" thickBot="1">
      <c r="A15" s="3"/>
      <c r="B15" s="6"/>
      <c r="C15" s="6"/>
      <c r="D15" s="20"/>
      <c r="E15" s="43"/>
      <c r="F15" s="44"/>
      <c r="G15" s="7"/>
      <c r="H15" s="7"/>
      <c r="I15" s="16"/>
      <c r="J15" s="7"/>
    </row>
    <row r="16" spans="1:11" ht="17.25" thickBot="1">
      <c r="A16" s="3"/>
      <c r="B16" s="6"/>
      <c r="C16" s="6"/>
      <c r="D16" s="20"/>
      <c r="E16" s="25"/>
      <c r="F16" s="26"/>
      <c r="G16" s="7"/>
      <c r="H16" s="7"/>
      <c r="I16" s="16"/>
      <c r="J16" s="7"/>
    </row>
    <row r="17" spans="1:10" ht="17.25" thickBot="1">
      <c r="A17" s="3"/>
      <c r="B17" s="6"/>
      <c r="C17" s="6"/>
      <c r="D17" s="20"/>
      <c r="E17" s="25"/>
      <c r="F17" s="26"/>
      <c r="G17" s="7"/>
      <c r="H17" s="7"/>
      <c r="I17" s="16"/>
      <c r="J17" s="7"/>
    </row>
    <row r="18" spans="1:10" ht="17.25" thickBot="1">
      <c r="A18" s="3"/>
      <c r="B18" s="6"/>
      <c r="C18" s="6"/>
      <c r="D18" s="20"/>
      <c r="E18" s="43"/>
      <c r="F18" s="44"/>
      <c r="G18" s="7"/>
      <c r="H18" s="7"/>
      <c r="I18" s="16"/>
      <c r="J18" s="7"/>
    </row>
    <row r="19" spans="1:10" ht="17.25" thickBot="1">
      <c r="A19" s="3"/>
      <c r="B19" s="6"/>
      <c r="C19" s="6"/>
      <c r="D19" s="20"/>
      <c r="E19" s="25"/>
      <c r="F19" s="26"/>
      <c r="G19" s="7"/>
      <c r="H19" s="7"/>
      <c r="I19" s="16"/>
      <c r="J19" s="7"/>
    </row>
    <row r="20" spans="1:10" ht="17.25" thickBot="1">
      <c r="A20" s="3"/>
      <c r="B20" s="6"/>
      <c r="C20" s="6"/>
      <c r="D20" s="20"/>
      <c r="E20" s="43"/>
      <c r="F20" s="44"/>
      <c r="G20" s="7"/>
      <c r="H20" s="7"/>
      <c r="I20" s="16"/>
      <c r="J20" s="7"/>
    </row>
    <row r="21" spans="1:10" ht="17.25" thickBot="1">
      <c r="A21" s="3"/>
      <c r="B21" s="6"/>
      <c r="C21" s="6"/>
      <c r="D21" s="20"/>
      <c r="E21" s="43"/>
      <c r="F21" s="44"/>
      <c r="G21" s="7"/>
      <c r="H21" s="7"/>
      <c r="I21" s="16"/>
      <c r="J21" s="7"/>
    </row>
    <row r="22" spans="1:10" ht="17.25" thickBot="1">
      <c r="A22" s="3"/>
      <c r="B22" s="6"/>
      <c r="C22" s="6"/>
      <c r="D22" s="20"/>
      <c r="E22" s="43"/>
      <c r="F22" s="44"/>
      <c r="G22" s="7"/>
      <c r="H22" s="7"/>
      <c r="I22" s="16"/>
      <c r="J22" s="7"/>
    </row>
    <row r="23" spans="1:10" ht="17.25" thickBot="1">
      <c r="A23" s="4"/>
      <c r="B23" s="6"/>
      <c r="C23" s="6"/>
      <c r="D23" s="20"/>
      <c r="E23" s="43"/>
      <c r="F23" s="44"/>
      <c r="G23" s="7"/>
      <c r="H23" s="7"/>
      <c r="I23" s="16"/>
      <c r="J23" s="7"/>
    </row>
    <row r="24" spans="1:10" ht="17.25" thickBot="1">
      <c r="A24" s="3"/>
      <c r="B24" s="6"/>
      <c r="C24" s="6"/>
      <c r="D24" s="20"/>
      <c r="E24" s="43"/>
      <c r="F24" s="44"/>
      <c r="G24" s="7"/>
      <c r="H24" s="7"/>
      <c r="I24" s="16"/>
      <c r="J24" s="7"/>
    </row>
    <row r="25" spans="1:10" ht="17.25" thickBot="1">
      <c r="A25" s="3"/>
      <c r="B25" s="6"/>
      <c r="C25" s="6"/>
      <c r="D25" s="20"/>
      <c r="E25" s="25"/>
      <c r="F25" s="26"/>
      <c r="G25" s="7"/>
      <c r="H25" s="7"/>
      <c r="I25" s="16"/>
      <c r="J25" s="7"/>
    </row>
    <row r="26" spans="1:10" ht="17.25" thickBot="1">
      <c r="A26" s="3"/>
      <c r="B26" s="6"/>
      <c r="C26" s="6"/>
      <c r="D26" s="20"/>
      <c r="E26" s="43"/>
      <c r="F26" s="44"/>
      <c r="G26" s="7"/>
      <c r="H26" s="7"/>
      <c r="I26" s="16"/>
      <c r="J26" s="7"/>
    </row>
    <row r="27" spans="1:10" ht="17.25" thickBot="1">
      <c r="A27" s="3"/>
      <c r="B27" s="6"/>
      <c r="C27" s="6"/>
      <c r="D27" s="20"/>
      <c r="E27" s="43"/>
      <c r="F27" s="44"/>
      <c r="G27" s="7"/>
      <c r="H27" s="7"/>
      <c r="I27" s="16"/>
      <c r="J27" s="7"/>
    </row>
    <row r="28" spans="1:10" ht="17.25" thickBot="1">
      <c r="A28" s="3"/>
      <c r="B28" s="6"/>
      <c r="C28" s="6"/>
      <c r="D28" s="20"/>
      <c r="E28" s="43"/>
      <c r="F28" s="44"/>
      <c r="G28" s="7"/>
      <c r="H28" s="7"/>
      <c r="I28" s="16"/>
      <c r="J28" s="7"/>
    </row>
    <row r="29" spans="1:10" ht="17.25" thickBot="1">
      <c r="A29" s="3"/>
      <c r="B29" s="6"/>
      <c r="C29" s="6"/>
      <c r="D29" s="20"/>
      <c r="E29" s="43"/>
      <c r="F29" s="44"/>
      <c r="G29" s="7"/>
      <c r="H29" s="7"/>
      <c r="I29" s="16"/>
      <c r="J29" s="11"/>
    </row>
    <row r="30" spans="1:10" ht="17.25" thickBot="1">
      <c r="A30" s="3"/>
      <c r="B30" s="6"/>
      <c r="C30" s="6"/>
      <c r="D30" s="20"/>
      <c r="E30" s="25"/>
      <c r="F30" s="26"/>
      <c r="G30" s="7"/>
      <c r="H30" s="7"/>
      <c r="I30" s="16"/>
      <c r="J30" s="11"/>
    </row>
    <row r="31" spans="1:10" ht="17.25" thickBot="1">
      <c r="A31" s="3"/>
      <c r="B31" s="6"/>
      <c r="C31" s="6"/>
      <c r="D31" s="20"/>
      <c r="E31" s="43"/>
      <c r="F31" s="44"/>
      <c r="G31" s="7"/>
      <c r="H31" s="7"/>
      <c r="I31" s="16"/>
      <c r="J31" s="7"/>
    </row>
    <row r="32" spans="1:10" ht="17.25" thickBot="1">
      <c r="A32" s="3"/>
      <c r="B32" s="6"/>
      <c r="C32" s="6"/>
      <c r="D32" s="20"/>
      <c r="E32" s="43"/>
      <c r="F32" s="44"/>
      <c r="G32" s="7"/>
      <c r="H32" s="7"/>
      <c r="I32" s="16"/>
      <c r="J32" s="7"/>
    </row>
    <row r="33" spans="1:10" ht="17.25" thickBot="1">
      <c r="A33" s="3"/>
      <c r="B33" s="6"/>
      <c r="C33" s="6"/>
      <c r="D33" s="20"/>
      <c r="E33" s="43"/>
      <c r="F33" s="44"/>
      <c r="G33" s="7"/>
      <c r="H33" s="7"/>
      <c r="I33" s="16"/>
      <c r="J33" s="7"/>
    </row>
    <row r="34" spans="1:10" ht="17.25" thickBot="1">
      <c r="A34" s="5"/>
      <c r="B34" s="6"/>
      <c r="C34" s="6"/>
      <c r="D34" s="20"/>
      <c r="E34" s="29"/>
      <c r="F34" s="30"/>
      <c r="G34" s="7"/>
      <c r="H34" s="7"/>
      <c r="I34" s="16"/>
      <c r="J34" s="7"/>
    </row>
    <row r="35" spans="1:10" ht="17.25" thickBot="1">
      <c r="A35" s="37" t="s">
        <v>20</v>
      </c>
      <c r="B35" s="56"/>
      <c r="C35" s="56"/>
      <c r="D35" s="56"/>
      <c r="E35" s="56"/>
      <c r="F35" s="57"/>
      <c r="G35" s="7">
        <f>SUM(G5:G34)</f>
        <v>37730</v>
      </c>
      <c r="H35" s="7"/>
      <c r="I35" s="16"/>
      <c r="J35" s="7"/>
    </row>
    <row r="36" spans="1:10" ht="17.25" thickBot="1">
      <c r="A36" s="37" t="s">
        <v>18</v>
      </c>
      <c r="B36" s="56"/>
      <c r="C36" s="56"/>
      <c r="D36" s="56"/>
      <c r="E36" s="56"/>
      <c r="F36" s="57"/>
      <c r="G36" s="7"/>
      <c r="H36" s="7">
        <f>SUM(H5:H34)</f>
        <v>55840</v>
      </c>
      <c r="I36" s="16"/>
      <c r="J36" s="7"/>
    </row>
    <row r="37" spans="1:10" ht="17.25" thickBot="1">
      <c r="A37" s="37" t="s">
        <v>19</v>
      </c>
      <c r="B37" s="38"/>
      <c r="C37" s="38"/>
      <c r="D37" s="38"/>
      <c r="E37" s="38"/>
      <c r="F37" s="39"/>
      <c r="G37" s="7"/>
      <c r="H37" s="7"/>
      <c r="I37" s="16">
        <f>G35-H36</f>
        <v>-18110</v>
      </c>
      <c r="J37" s="7"/>
    </row>
    <row r="38" spans="1:10" ht="17.25" thickBot="1">
      <c r="A38" s="37" t="s">
        <v>10</v>
      </c>
      <c r="B38" s="38"/>
      <c r="C38" s="38"/>
      <c r="D38" s="38"/>
      <c r="E38" s="38"/>
      <c r="F38" s="39"/>
      <c r="G38" s="7"/>
      <c r="H38" s="7"/>
      <c r="I38" s="7">
        <v>100443</v>
      </c>
      <c r="J38" s="7"/>
    </row>
    <row r="39" spans="1:10" ht="17.25" thickBot="1">
      <c r="A39" s="37" t="s">
        <v>11</v>
      </c>
      <c r="B39" s="38"/>
      <c r="C39" s="38"/>
      <c r="D39" s="38"/>
      <c r="E39" s="38"/>
      <c r="F39" s="39"/>
      <c r="G39" s="7"/>
      <c r="H39" s="7"/>
      <c r="I39" s="7">
        <f>I38+I37</f>
        <v>82333</v>
      </c>
      <c r="J39" s="7"/>
    </row>
    <row r="40" spans="1:10" ht="17.25" thickBot="1">
      <c r="A40" s="40" t="s">
        <v>12</v>
      </c>
      <c r="B40" s="41"/>
      <c r="C40" s="41"/>
      <c r="D40" s="41"/>
      <c r="E40" s="42"/>
      <c r="F40" s="40" t="s">
        <v>13</v>
      </c>
      <c r="G40" s="42"/>
      <c r="H40" s="40" t="s">
        <v>14</v>
      </c>
      <c r="I40" s="41"/>
      <c r="J40" s="42"/>
    </row>
    <row r="41" spans="1:10" ht="39.950000000000003" customHeight="1" thickBot="1">
      <c r="A41" s="40"/>
      <c r="B41" s="41"/>
      <c r="C41" s="41"/>
      <c r="D41" s="41"/>
      <c r="E41" s="42"/>
      <c r="F41" s="40"/>
      <c r="G41" s="42"/>
      <c r="H41" s="40"/>
      <c r="I41" s="41"/>
      <c r="J41" s="42"/>
    </row>
    <row r="42" spans="1:10">
      <c r="A42" s="31" t="s">
        <v>15</v>
      </c>
      <c r="B42" s="32"/>
      <c r="C42" s="32"/>
      <c r="D42" s="32"/>
      <c r="E42" s="32"/>
      <c r="F42" s="32"/>
      <c r="G42" s="32"/>
      <c r="H42" s="32"/>
      <c r="I42" s="32"/>
      <c r="J42" s="33"/>
    </row>
    <row r="43" spans="1:10" ht="17.25" thickBot="1">
      <c r="A43" s="34" t="s">
        <v>16</v>
      </c>
      <c r="B43" s="35"/>
      <c r="C43" s="35"/>
      <c r="D43" s="35"/>
      <c r="E43" s="35"/>
      <c r="F43" s="35"/>
      <c r="G43" s="35"/>
      <c r="H43" s="35"/>
      <c r="I43" s="35"/>
      <c r="J43" s="36"/>
    </row>
    <row r="44" spans="1:10" ht="16.5" customHeight="1">
      <c r="A44" s="8"/>
      <c r="B44" s="8"/>
      <c r="C44" s="8"/>
      <c r="D44" s="27"/>
      <c r="E44" s="27"/>
      <c r="F44" s="27"/>
      <c r="G44" s="8"/>
      <c r="H44" s="8"/>
      <c r="I44" s="8"/>
      <c r="J44" s="8"/>
    </row>
    <row r="45" spans="1:10">
      <c r="A45" s="9"/>
    </row>
  </sheetData>
  <mergeCells count="42">
    <mergeCell ref="A1:J1"/>
    <mergeCell ref="A2:J2"/>
    <mergeCell ref="A3:B3"/>
    <mergeCell ref="C3:C4"/>
    <mergeCell ref="D3:D4"/>
    <mergeCell ref="E3:F4"/>
    <mergeCell ref="G3:G4"/>
    <mergeCell ref="H3:H4"/>
    <mergeCell ref="I3:I4"/>
    <mergeCell ref="J3:J4"/>
    <mergeCell ref="E5:F5"/>
    <mergeCell ref="E13:F13"/>
    <mergeCell ref="E15:F15"/>
    <mergeCell ref="E21:F21"/>
    <mergeCell ref="E18:F18"/>
    <mergeCell ref="E20:F20"/>
    <mergeCell ref="E7:F7"/>
    <mergeCell ref="E8:F8"/>
    <mergeCell ref="E9:F9"/>
    <mergeCell ref="A37:F37"/>
    <mergeCell ref="E22:F22"/>
    <mergeCell ref="E23:F23"/>
    <mergeCell ref="E24:F24"/>
    <mergeCell ref="E26:F26"/>
    <mergeCell ref="E27:F27"/>
    <mergeCell ref="E28:F28"/>
    <mergeCell ref="E29:F29"/>
    <mergeCell ref="E31:F31"/>
    <mergeCell ref="E32:F32"/>
    <mergeCell ref="E33:F33"/>
    <mergeCell ref="A35:F35"/>
    <mergeCell ref="A36:F36"/>
    <mergeCell ref="A42:J42"/>
    <mergeCell ref="A43:J43"/>
    <mergeCell ref="A38:F38"/>
    <mergeCell ref="A39:F39"/>
    <mergeCell ref="A40:E40"/>
    <mergeCell ref="F40:G40"/>
    <mergeCell ref="H40:J40"/>
    <mergeCell ref="A41:E41"/>
    <mergeCell ref="F41:G41"/>
    <mergeCell ref="H41:J4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月帳格式(3)</vt:lpstr>
      <vt:lpstr>月帳格式 (2)</vt:lpstr>
      <vt:lpstr>月帳格式(1)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user</cp:lastModifiedBy>
  <cp:lastPrinted>2017-05-22T16:14:28Z</cp:lastPrinted>
  <dcterms:created xsi:type="dcterms:W3CDTF">2012-01-15T07:36:34Z</dcterms:created>
  <dcterms:modified xsi:type="dcterms:W3CDTF">2017-11-13T18:11:33Z</dcterms:modified>
</cp:coreProperties>
</file>