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315" yWindow="120" windowWidth="14280" windowHeight="7650" tabRatio="923" activeTab="2"/>
  </bookViews>
  <sheets>
    <sheet name="月帳格式(3)" sheetId="20" r:id="rId1"/>
    <sheet name="月帳格式 (2)" sheetId="19" r:id="rId2"/>
    <sheet name="月帳格式(1)" sheetId="10" r:id="rId3"/>
  </sheets>
  <calcPr calcId="144525"/>
</workbook>
</file>

<file path=xl/calcChain.xml><?xml version="1.0" encoding="utf-8"?>
<calcChain xmlns="http://schemas.openxmlformats.org/spreadsheetml/2006/main">
  <c r="I38" i="10" l="1"/>
  <c r="I6" i="10"/>
  <c r="I5" i="10"/>
  <c r="I35" i="19"/>
  <c r="I17" i="19"/>
  <c r="I18" i="19" s="1"/>
  <c r="I19" i="19" s="1"/>
  <c r="I20" i="19" s="1"/>
  <c r="I21" i="19" s="1"/>
  <c r="I22" i="19" s="1"/>
  <c r="I23" i="19" s="1"/>
  <c r="I24" i="19" s="1"/>
  <c r="I25" i="19" s="1"/>
  <c r="I26" i="19" s="1"/>
  <c r="I27" i="19" s="1"/>
  <c r="I28" i="19" s="1"/>
  <c r="I29" i="19" s="1"/>
  <c r="I30" i="19" s="1"/>
  <c r="I31" i="19" s="1"/>
  <c r="I32" i="19" s="1"/>
  <c r="I33" i="19" s="1"/>
  <c r="I34" i="19" s="1"/>
  <c r="I7" i="19"/>
  <c r="I8" i="19"/>
  <c r="I9" i="19" s="1"/>
  <c r="I10" i="19" s="1"/>
  <c r="I11" i="19" s="1"/>
  <c r="I12" i="19" s="1"/>
  <c r="I13" i="19" s="1"/>
  <c r="I14" i="19" s="1"/>
  <c r="I15" i="19" s="1"/>
  <c r="I16" i="19" s="1"/>
  <c r="I6" i="19"/>
  <c r="I5" i="19"/>
  <c r="H5" i="19"/>
  <c r="H5" i="10" s="1"/>
  <c r="G5" i="19"/>
  <c r="G5" i="10" s="1"/>
  <c r="I37" i="20"/>
  <c r="I36" i="20"/>
  <c r="I19" i="20"/>
  <c r="I20" i="20" s="1"/>
  <c r="I21" i="20" s="1"/>
  <c r="I22" i="20" s="1"/>
  <c r="I23" i="20" s="1"/>
  <c r="I24" i="20" s="1"/>
  <c r="I25" i="20" s="1"/>
  <c r="I26" i="20" s="1"/>
  <c r="I27" i="20" s="1"/>
  <c r="I28" i="20" s="1"/>
  <c r="I29" i="20" s="1"/>
  <c r="I30" i="20" s="1"/>
  <c r="I31" i="20" s="1"/>
  <c r="I32" i="20" s="1"/>
  <c r="I33" i="20" s="1"/>
  <c r="I34" i="20" s="1"/>
  <c r="I35" i="20" s="1"/>
  <c r="I7" i="20"/>
  <c r="I8" i="20" s="1"/>
  <c r="I9" i="20" s="1"/>
  <c r="I10" i="20" s="1"/>
  <c r="I11" i="20" s="1"/>
  <c r="I12" i="20" s="1"/>
  <c r="I13" i="20" s="1"/>
  <c r="I14" i="20" s="1"/>
  <c r="I15" i="20" s="1"/>
  <c r="I16" i="20" s="1"/>
  <c r="I17" i="20" s="1"/>
  <c r="I18" i="20" s="1"/>
  <c r="I6" i="20"/>
  <c r="H36" i="10" l="1"/>
  <c r="G35" i="10"/>
  <c r="I37" i="10" l="1"/>
  <c r="I39" i="10" s="1"/>
</calcChain>
</file>

<file path=xl/sharedStrings.xml><?xml version="1.0" encoding="utf-8"?>
<sst xmlns="http://schemas.openxmlformats.org/spreadsheetml/2006/main" count="267" uniqueCount="160">
  <si>
    <t xml:space="preserve"> 國立高雄應用科技大學</t>
  </si>
  <si>
    <t>憑單</t>
  </si>
  <si>
    <t>科目</t>
  </si>
  <si>
    <t>摘要</t>
  </si>
  <si>
    <t>收入金額</t>
  </si>
  <si>
    <t>支出金額</t>
  </si>
  <si>
    <t>累計餘額</t>
  </si>
  <si>
    <t>備註</t>
  </si>
  <si>
    <t>月</t>
  </si>
  <si>
    <t>日</t>
  </si>
  <si>
    <t>上期結存餘額</t>
  </si>
  <si>
    <t>本期結存餘額</t>
  </si>
  <si>
    <t>指 導 老 師</t>
  </si>
  <si>
    <t>社 長</t>
  </si>
  <si>
    <t>總 務 長</t>
  </si>
  <si>
    <t>PS: 1.ˇ為金額已核報學校、中心</t>
  </si>
  <si>
    <t>2.發票遺失才需購買者簽名</t>
  </si>
  <si>
    <t>民謠吉他社社團經費明細表</t>
    <phoneticPr fontId="1" type="noConversion"/>
  </si>
  <si>
    <t>本期總支出</t>
    <phoneticPr fontId="1" type="noConversion"/>
  </si>
  <si>
    <t>本期收支餘絀</t>
    <phoneticPr fontId="1" type="noConversion"/>
  </si>
  <si>
    <t>本期總收入</t>
    <phoneticPr fontId="1" type="noConversion"/>
  </si>
  <si>
    <t>本期收支餘絀</t>
    <phoneticPr fontId="1" type="noConversion"/>
  </si>
  <si>
    <t>105年</t>
    <phoneticPr fontId="1" type="noConversion"/>
  </si>
  <si>
    <t>民謠吉他社社團經費明細表</t>
    <phoneticPr fontId="1" type="noConversion"/>
  </si>
  <si>
    <t>105年</t>
    <phoneticPr fontId="1" type="noConversion"/>
  </si>
  <si>
    <t>本期收支餘絀</t>
    <phoneticPr fontId="1" type="noConversion"/>
  </si>
  <si>
    <t>社團評鑑</t>
    <phoneticPr fontId="15" type="noConversion"/>
  </si>
  <si>
    <t>影印費</t>
    <phoneticPr fontId="15" type="noConversion"/>
  </si>
  <si>
    <t>社課教材</t>
    <phoneticPr fontId="15" type="noConversion"/>
  </si>
  <si>
    <t>期末交接餐會</t>
    <phoneticPr fontId="15" type="noConversion"/>
  </si>
  <si>
    <t>社團評鑑</t>
    <phoneticPr fontId="15" type="noConversion"/>
  </si>
  <si>
    <t>社課教材</t>
    <phoneticPr fontId="15" type="noConversion"/>
  </si>
  <si>
    <t>燕巢校區</t>
    <phoneticPr fontId="15" type="noConversion"/>
  </si>
  <si>
    <t>社課教材</t>
    <phoneticPr fontId="15" type="noConversion"/>
  </si>
  <si>
    <t>建工校區</t>
    <phoneticPr fontId="15" type="noConversion"/>
  </si>
  <si>
    <t>社課教材</t>
    <phoneticPr fontId="15" type="noConversion"/>
  </si>
  <si>
    <t>燕巢校區</t>
    <phoneticPr fontId="15" type="noConversion"/>
  </si>
  <si>
    <t>器材出借單</t>
    <phoneticPr fontId="15" type="noConversion"/>
  </si>
  <si>
    <t>建工校區</t>
    <phoneticPr fontId="15" type="noConversion"/>
  </si>
  <si>
    <t>期末交接餐會</t>
    <phoneticPr fontId="15" type="noConversion"/>
  </si>
  <si>
    <t>邀請卡</t>
    <phoneticPr fontId="15" type="noConversion"/>
  </si>
  <si>
    <t>婦幼館</t>
    <phoneticPr fontId="15" type="noConversion"/>
  </si>
  <si>
    <t>行前會議資料</t>
    <phoneticPr fontId="15" type="noConversion"/>
  </si>
  <si>
    <t>意調表</t>
    <phoneticPr fontId="15" type="noConversion"/>
  </si>
  <si>
    <t>期末交接餐會</t>
    <phoneticPr fontId="15" type="noConversion"/>
  </si>
  <si>
    <t>感謝狀</t>
    <phoneticPr fontId="15" type="noConversion"/>
  </si>
  <si>
    <t>獎狀</t>
    <phoneticPr fontId="15" type="noConversion"/>
  </si>
  <si>
    <t>意調表、簽到單</t>
    <phoneticPr fontId="15" type="noConversion"/>
  </si>
  <si>
    <t>美宣用品</t>
    <phoneticPr fontId="15" type="noConversion"/>
  </si>
  <si>
    <t>社團評鑑</t>
    <phoneticPr fontId="15" type="noConversion"/>
  </si>
  <si>
    <t>雙面膠3捲</t>
    <phoneticPr fontId="15" type="noConversion"/>
  </si>
  <si>
    <t>透明資料袋3包</t>
    <phoneticPr fontId="15" type="noConversion"/>
  </si>
  <si>
    <t>飲料杯</t>
    <phoneticPr fontId="15" type="noConversion"/>
  </si>
  <si>
    <t>餐具費</t>
    <phoneticPr fontId="15" type="noConversion"/>
  </si>
  <si>
    <t>飲料費</t>
    <phoneticPr fontId="15" type="noConversion"/>
  </si>
  <si>
    <t>美宣用品</t>
    <phoneticPr fontId="15" type="noConversion"/>
  </si>
  <si>
    <t>紙</t>
    <phoneticPr fontId="15" type="noConversion"/>
  </si>
  <si>
    <t>護貝紙</t>
    <phoneticPr fontId="15" type="noConversion"/>
  </si>
  <si>
    <t>社團行政</t>
    <phoneticPr fontId="15" type="noConversion"/>
  </si>
  <si>
    <t>雜費支出</t>
    <phoneticPr fontId="15" type="noConversion"/>
  </si>
  <si>
    <t>盤子</t>
    <phoneticPr fontId="15" type="noConversion"/>
  </si>
  <si>
    <t>冰塊4包</t>
    <phoneticPr fontId="15" type="noConversion"/>
  </si>
  <si>
    <t>伙食費</t>
    <phoneticPr fontId="15" type="noConversion"/>
  </si>
  <si>
    <t>披薩7盒</t>
    <phoneticPr fontId="15" type="noConversion"/>
  </si>
  <si>
    <t>期末交接餐會</t>
    <phoneticPr fontId="15" type="noConversion"/>
  </si>
  <si>
    <t>二籌會議資料</t>
    <phoneticPr fontId="15" type="noConversion"/>
  </si>
  <si>
    <t>一籌會議資料</t>
    <phoneticPr fontId="15" type="noConversion"/>
  </si>
  <si>
    <t>報名費</t>
    <phoneticPr fontId="15" type="noConversion"/>
  </si>
  <si>
    <t>大吉盃</t>
    <phoneticPr fontId="15" type="noConversion"/>
  </si>
  <si>
    <t>南方之戀成果展-校外場</t>
    <phoneticPr fontId="15" type="noConversion"/>
  </si>
  <si>
    <t>南方之戀成果展-建工場</t>
    <phoneticPr fontId="15" type="noConversion"/>
  </si>
  <si>
    <t>燈音耗材費</t>
    <phoneticPr fontId="15" type="noConversion"/>
  </si>
  <si>
    <t>南方之戀成果展-燕巢場</t>
    <phoneticPr fontId="15" type="noConversion"/>
  </si>
  <si>
    <t>社會局補助款</t>
    <phoneticPr fontId="15" type="noConversion"/>
  </si>
  <si>
    <t>器材維修費</t>
    <phoneticPr fontId="15" type="noConversion"/>
  </si>
  <si>
    <t>表演琴弦更新</t>
    <phoneticPr fontId="15" type="noConversion"/>
  </si>
  <si>
    <t>社費收入</t>
    <phoneticPr fontId="15" type="noConversion"/>
  </si>
  <si>
    <t>2位</t>
    <phoneticPr fontId="15" type="noConversion"/>
  </si>
  <si>
    <t>社費收入</t>
    <phoneticPr fontId="15" type="noConversion"/>
  </si>
  <si>
    <t>1位</t>
    <phoneticPr fontId="15" type="noConversion"/>
  </si>
  <si>
    <t>3位</t>
    <phoneticPr fontId="15" type="noConversion"/>
  </si>
  <si>
    <t>社費收入</t>
    <phoneticPr fontId="15" type="noConversion"/>
  </si>
  <si>
    <t>7位</t>
    <phoneticPr fontId="15" type="noConversion"/>
  </si>
  <si>
    <t>社服收入</t>
    <phoneticPr fontId="15" type="noConversion"/>
  </si>
  <si>
    <t>1件</t>
    <phoneticPr fontId="15" type="noConversion"/>
  </si>
  <si>
    <t>承上月結餘</t>
    <phoneticPr fontId="15" type="noConversion"/>
  </si>
  <si>
    <t>聖誕之夜小吉盃</t>
  </si>
  <si>
    <t>聖誕之夜小吉盃</t>
    <phoneticPr fontId="15" type="noConversion"/>
  </si>
  <si>
    <t>存款利息收入</t>
    <phoneticPr fontId="15" type="noConversion"/>
  </si>
  <si>
    <t>學生會補助款</t>
    <phoneticPr fontId="15" type="noConversion"/>
  </si>
  <si>
    <t>南方之戀成果展-燕巢場</t>
    <phoneticPr fontId="15" type="noConversion"/>
  </si>
  <si>
    <t>基本經費</t>
    <phoneticPr fontId="15" type="noConversion"/>
  </si>
  <si>
    <t>大吉盃</t>
    <phoneticPr fontId="15" type="noConversion"/>
  </si>
  <si>
    <t>報名費</t>
    <phoneticPr fontId="15" type="noConversion"/>
  </si>
  <si>
    <t>南方之戀成果展</t>
    <phoneticPr fontId="15" type="noConversion"/>
  </si>
  <si>
    <t>學校經費補助</t>
    <phoneticPr fontId="15" type="noConversion"/>
  </si>
  <si>
    <t>期末交接餐會</t>
    <phoneticPr fontId="15" type="noConversion"/>
  </si>
  <si>
    <t>行前會議資料</t>
    <phoneticPr fontId="15" type="noConversion"/>
  </si>
  <si>
    <t>可樂6瓶                    、蘋果西打7瓶</t>
    <phoneticPr fontId="15" type="noConversion"/>
  </si>
  <si>
    <t>建工場                    、校外場伙食費</t>
    <phoneticPr fontId="15" type="noConversion"/>
  </si>
  <si>
    <t>索引片                、頁碼標籤</t>
    <phoneticPr fontId="15" type="noConversion"/>
  </si>
  <si>
    <t>承上頁</t>
    <phoneticPr fontId="1" type="noConversion"/>
  </si>
  <si>
    <t>承上頁</t>
    <phoneticPr fontId="1" type="noConversion"/>
  </si>
  <si>
    <t>v</t>
    <phoneticPr fontId="1" type="noConversion"/>
  </si>
  <si>
    <t>v</t>
    <phoneticPr fontId="15" type="noConversion"/>
  </si>
  <si>
    <t>12c1</t>
    <phoneticPr fontId="15" type="noConversion"/>
  </si>
  <si>
    <t>12c2</t>
  </si>
  <si>
    <t>12c3</t>
  </si>
  <si>
    <t>12c4</t>
  </si>
  <si>
    <t>12c5</t>
  </si>
  <si>
    <t>12g1</t>
    <phoneticPr fontId="15" type="noConversion"/>
  </si>
  <si>
    <t>12g2</t>
  </si>
  <si>
    <t>12g3</t>
  </si>
  <si>
    <t>12r1</t>
    <phoneticPr fontId="15" type="noConversion"/>
  </si>
  <si>
    <t>12c6</t>
    <phoneticPr fontId="15" type="noConversion"/>
  </si>
  <si>
    <t>12c7</t>
  </si>
  <si>
    <t>12c8</t>
  </si>
  <si>
    <t>12c9</t>
  </si>
  <si>
    <t>12c10</t>
  </si>
  <si>
    <t>12c11</t>
  </si>
  <si>
    <t>12c12</t>
  </si>
  <si>
    <t>12c13</t>
  </si>
  <si>
    <t>12c14</t>
  </si>
  <si>
    <t>12r2</t>
    <phoneticPr fontId="15" type="noConversion"/>
  </si>
  <si>
    <t>12g4</t>
    <phoneticPr fontId="15" type="noConversion"/>
  </si>
  <si>
    <t>12c15</t>
    <phoneticPr fontId="15" type="noConversion"/>
  </si>
  <si>
    <t>12c16</t>
  </si>
  <si>
    <t>12g5</t>
    <phoneticPr fontId="15" type="noConversion"/>
  </si>
  <si>
    <t>12g6</t>
  </si>
  <si>
    <t>12g7</t>
  </si>
  <si>
    <t>12c17</t>
    <phoneticPr fontId="15" type="noConversion"/>
  </si>
  <si>
    <t>12c18</t>
  </si>
  <si>
    <t>12c19</t>
  </si>
  <si>
    <t>12c20</t>
  </si>
  <si>
    <t>12c21</t>
    <phoneticPr fontId="15" type="noConversion"/>
  </si>
  <si>
    <t>12c22</t>
    <phoneticPr fontId="1" type="noConversion"/>
  </si>
  <si>
    <t>12r3</t>
    <phoneticPr fontId="1" type="noConversion"/>
  </si>
  <si>
    <t>12c23</t>
    <phoneticPr fontId="1" type="noConversion"/>
  </si>
  <si>
    <t>12c24</t>
    <phoneticPr fontId="1" type="noConversion"/>
  </si>
  <si>
    <t>12c25</t>
    <phoneticPr fontId="1" type="noConversion"/>
  </si>
  <si>
    <t>12c26</t>
  </si>
  <si>
    <t>12r4</t>
    <phoneticPr fontId="1" type="noConversion"/>
  </si>
  <si>
    <t>12g8</t>
    <phoneticPr fontId="1" type="noConversion"/>
  </si>
  <si>
    <t>12g9</t>
    <phoneticPr fontId="1" type="noConversion"/>
  </si>
  <si>
    <t>12g10</t>
    <phoneticPr fontId="1" type="noConversion"/>
  </si>
  <si>
    <t>12g11</t>
    <phoneticPr fontId="1" type="noConversion"/>
  </si>
  <si>
    <t>12g12</t>
    <phoneticPr fontId="1" type="noConversion"/>
  </si>
  <si>
    <t>12g17</t>
  </si>
  <si>
    <t>報名費</t>
    <phoneticPr fontId="15" type="noConversion"/>
  </si>
  <si>
    <t>美宣用品</t>
    <phoneticPr fontId="15" type="noConversion"/>
  </si>
  <si>
    <t>12g13</t>
    <phoneticPr fontId="1" type="noConversion"/>
  </si>
  <si>
    <t>12c27</t>
    <phoneticPr fontId="1" type="noConversion"/>
  </si>
  <si>
    <t>12g14</t>
    <phoneticPr fontId="1" type="noConversion"/>
  </si>
  <si>
    <t>12c28</t>
    <phoneticPr fontId="1" type="noConversion"/>
  </si>
  <si>
    <t>12g15</t>
    <phoneticPr fontId="1" type="noConversion"/>
  </si>
  <si>
    <t>12c29</t>
    <phoneticPr fontId="1" type="noConversion"/>
  </si>
  <si>
    <t>12g16</t>
    <phoneticPr fontId="1" type="noConversion"/>
  </si>
  <si>
    <t>12g18</t>
  </si>
  <si>
    <t>雜費支出</t>
    <phoneticPr fontId="15" type="noConversion"/>
  </si>
  <si>
    <t>老師小禮物             (卡祖笛)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</si>
</sst>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;[Red]\-#,##0\ "/>
  </numFmts>
  <fonts count="20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Calibri"/>
      <family val="2"/>
    </font>
    <font>
      <b/>
      <sz val="15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color indexed="8"/>
      <name val="全真細隸書"/>
      <family val="3"/>
      <charset val="136"/>
    </font>
    <font>
      <sz val="10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2" fillId="0" borderId="0" xfId="0" applyNumberFormat="1" applyFont="1" applyAlignment="1">
      <alignment vertical="center" wrapText="1"/>
    </xf>
    <xf numFmtId="176" fontId="8" fillId="0" borderId="0" xfId="0" applyNumberFormat="1" applyFont="1">
      <alignment vertical="center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0" fillId="0" borderId="0" xfId="0" applyNumberFormat="1" applyFont="1">
      <alignment vertical="center"/>
    </xf>
    <xf numFmtId="176" fontId="9" fillId="0" borderId="2" xfId="0" applyNumberFormat="1" applyFont="1" applyBorder="1" applyAlignment="1">
      <alignment horizontal="right" vertical="center" textRotation="255" wrapText="1"/>
    </xf>
    <xf numFmtId="176" fontId="11" fillId="0" borderId="0" xfId="0" applyNumberFormat="1" applyFont="1">
      <alignment vertical="center"/>
    </xf>
    <xf numFmtId="176" fontId="12" fillId="0" borderId="1" xfId="0" applyNumberFormat="1" applyFont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vertical="center" wrapText="1"/>
    </xf>
    <xf numFmtId="176" fontId="4" fillId="0" borderId="4" xfId="0" applyNumberFormat="1" applyFont="1" applyBorder="1" applyAlignment="1">
      <alignment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14" fillId="0" borderId="2" xfId="0" applyNumberFormat="1" applyFont="1" applyBorder="1" applyAlignment="1">
      <alignment horizontal="right" vertical="center" wrapText="1"/>
    </xf>
    <xf numFmtId="177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176" fontId="12" fillId="0" borderId="6" xfId="0" applyNumberFormat="1" applyFont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 wrapText="1"/>
    </xf>
    <xf numFmtId="176" fontId="16" fillId="0" borderId="4" xfId="0" applyNumberFormat="1" applyFont="1" applyBorder="1" applyAlignment="1">
      <alignment horizontal="center" vertical="center" wrapText="1"/>
    </xf>
    <xf numFmtId="176" fontId="17" fillId="0" borderId="1" xfId="0" applyNumberFormat="1" applyFont="1" applyBorder="1" applyAlignment="1">
      <alignment horizontal="center" vertical="center" wrapText="1"/>
    </xf>
    <xf numFmtId="176" fontId="17" fillId="0" borderId="2" xfId="0" applyNumberFormat="1" applyFont="1" applyBorder="1" applyAlignment="1">
      <alignment horizontal="center" vertical="center" wrapText="1"/>
    </xf>
    <xf numFmtId="176" fontId="17" fillId="0" borderId="3" xfId="0" applyNumberFormat="1" applyFont="1" applyBorder="1" applyAlignment="1">
      <alignment horizontal="center" vertical="center" wrapText="1"/>
    </xf>
    <xf numFmtId="176" fontId="17" fillId="0" borderId="2" xfId="0" applyNumberFormat="1" applyFont="1" applyBorder="1" applyAlignment="1">
      <alignment horizontal="right" vertical="center" wrapText="1"/>
    </xf>
    <xf numFmtId="176" fontId="16" fillId="0" borderId="2" xfId="0" applyNumberFormat="1" applyFont="1" applyBorder="1" applyAlignment="1">
      <alignment horizontal="center" vertical="center" wrapText="1"/>
    </xf>
    <xf numFmtId="176" fontId="16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right" vertical="center" wrapText="1"/>
    </xf>
    <xf numFmtId="0" fontId="0" fillId="0" borderId="0" xfId="0" applyBorder="1">
      <alignment vertical="center"/>
    </xf>
    <xf numFmtId="0" fontId="18" fillId="0" borderId="0" xfId="0" applyFont="1">
      <alignment vertical="center"/>
    </xf>
    <xf numFmtId="176" fontId="18" fillId="0" borderId="0" xfId="0" applyNumberFormat="1" applyFont="1">
      <alignment vertical="center"/>
    </xf>
    <xf numFmtId="0" fontId="19" fillId="0" borderId="0" xfId="0" applyFont="1">
      <alignment vertical="center"/>
    </xf>
    <xf numFmtId="176" fontId="16" fillId="0" borderId="1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top" wrapText="1"/>
    </xf>
    <xf numFmtId="176" fontId="4" fillId="0" borderId="2" xfId="0" applyNumberFormat="1" applyFont="1" applyBorder="1" applyAlignment="1">
      <alignment horizontal="center" vertical="top" wrapText="1"/>
    </xf>
    <xf numFmtId="176" fontId="10" fillId="0" borderId="3" xfId="0" applyNumberFormat="1" applyFont="1" applyBorder="1" applyAlignment="1">
      <alignment horizontal="center" vertical="center" wrapText="1"/>
    </xf>
    <xf numFmtId="176" fontId="10" fillId="0" borderId="7" xfId="0" applyNumberFormat="1" applyFont="1" applyBorder="1" applyAlignment="1">
      <alignment horizontal="center" vertical="center" wrapText="1"/>
    </xf>
    <xf numFmtId="176" fontId="10" fillId="0" borderId="4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top" wrapText="1"/>
    </xf>
    <xf numFmtId="176" fontId="4" fillId="0" borderId="7" xfId="0" applyNumberFormat="1" applyFont="1" applyBorder="1" applyAlignment="1">
      <alignment horizontal="center" vertical="top" wrapText="1"/>
    </xf>
    <xf numFmtId="176" fontId="4" fillId="0" borderId="4" xfId="0" applyNumberFormat="1" applyFont="1" applyBorder="1" applyAlignment="1">
      <alignment horizontal="center" vertical="top" wrapText="1"/>
    </xf>
    <xf numFmtId="176" fontId="4" fillId="0" borderId="9" xfId="0" applyNumberFormat="1" applyFont="1" applyBorder="1" applyAlignment="1">
      <alignment horizontal="center" vertical="top" wrapText="1"/>
    </xf>
    <xf numFmtId="176" fontId="4" fillId="0" borderId="11" xfId="0" applyNumberFormat="1" applyFont="1" applyBorder="1" applyAlignment="1">
      <alignment horizontal="center" vertical="top" wrapText="1"/>
    </xf>
    <xf numFmtId="176" fontId="4" fillId="0" borderId="5" xfId="0" applyNumberFormat="1" applyFont="1" applyBorder="1" applyAlignment="1">
      <alignment horizontal="center" vertical="top" wrapTex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12" fillId="0" borderId="8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176" fontId="12" fillId="0" borderId="9" xfId="0" applyNumberFormat="1" applyFont="1" applyBorder="1" applyAlignment="1">
      <alignment horizontal="center" vertical="center" wrapText="1"/>
    </xf>
    <xf numFmtId="176" fontId="12" fillId="0" borderId="5" xfId="0" applyNumberFormat="1" applyFont="1" applyBorder="1" applyAlignment="1">
      <alignment horizontal="center" vertical="center" wrapText="1"/>
    </xf>
    <xf numFmtId="176" fontId="12" fillId="0" borderId="6" xfId="0" applyNumberFormat="1" applyFont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176" fontId="12" fillId="0" borderId="4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opLeftCell="A25" zoomScaleNormal="100" workbookViewId="0">
      <selection activeCell="N5" sqref="N5:O22"/>
    </sheetView>
  </sheetViews>
  <sheetFormatPr defaultRowHeight="16.5"/>
  <cols>
    <col min="1" max="1" width="3.5" style="1" customWidth="1"/>
    <col min="2" max="2" width="3.375" style="12" customWidth="1"/>
    <col min="3" max="3" width="6.75" style="12" customWidth="1"/>
    <col min="4" max="4" width="12.625" style="12" customWidth="1"/>
    <col min="5" max="5" width="9" style="12" hidden="1" customWidth="1"/>
    <col min="6" max="6" width="22.625" style="12" customWidth="1"/>
    <col min="7" max="7" width="6.25" style="12" customWidth="1"/>
    <col min="8" max="8" width="6.875" style="12" customWidth="1"/>
    <col min="9" max="9" width="8.625" style="12" customWidth="1"/>
    <col min="10" max="10" width="16" style="12" customWidth="1"/>
  </cols>
  <sheetData>
    <row r="1" spans="1:15" ht="21" customHeight="1" thickBo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5"/>
    </row>
    <row r="2" spans="1:15" ht="21" customHeight="1" thickBot="1">
      <c r="A2" s="63" t="s">
        <v>23</v>
      </c>
      <c r="B2" s="64"/>
      <c r="C2" s="64"/>
      <c r="D2" s="64"/>
      <c r="E2" s="64"/>
      <c r="F2" s="64"/>
      <c r="G2" s="64"/>
      <c r="H2" s="64"/>
      <c r="I2" s="64"/>
      <c r="J2" s="65"/>
    </row>
    <row r="3" spans="1:15" ht="17.25" customHeight="1" thickBot="1">
      <c r="A3" s="54" t="s">
        <v>24</v>
      </c>
      <c r="B3" s="56"/>
      <c r="C3" s="66" t="s">
        <v>1</v>
      </c>
      <c r="D3" s="66" t="s">
        <v>2</v>
      </c>
      <c r="E3" s="68" t="s">
        <v>3</v>
      </c>
      <c r="F3" s="69"/>
      <c r="G3" s="66" t="s">
        <v>4</v>
      </c>
      <c r="H3" s="66" t="s">
        <v>5</v>
      </c>
      <c r="I3" s="66" t="s">
        <v>6</v>
      </c>
      <c r="J3" s="66" t="s">
        <v>7</v>
      </c>
    </row>
    <row r="4" spans="1:15" ht="17.25" thickBot="1">
      <c r="A4" s="27" t="s">
        <v>8</v>
      </c>
      <c r="B4" s="28" t="s">
        <v>9</v>
      </c>
      <c r="C4" s="67"/>
      <c r="D4" s="67"/>
      <c r="E4" s="70"/>
      <c r="F4" s="71"/>
      <c r="G4" s="67"/>
      <c r="H4" s="67"/>
      <c r="I4" s="67"/>
      <c r="J4" s="67"/>
    </row>
    <row r="5" spans="1:15" ht="17.25" thickBot="1">
      <c r="A5" s="31"/>
      <c r="B5" s="33"/>
      <c r="C5" s="33"/>
      <c r="D5" s="33"/>
      <c r="E5" s="32"/>
      <c r="F5" s="6" t="s">
        <v>85</v>
      </c>
      <c r="G5" s="33"/>
      <c r="H5" s="33"/>
      <c r="I5" s="7">
        <v>70088</v>
      </c>
      <c r="J5" s="33"/>
      <c r="L5" s="1"/>
      <c r="N5" s="47"/>
      <c r="O5" s="45"/>
    </row>
    <row r="6" spans="1:15" ht="17.25" thickBot="1">
      <c r="A6" s="2">
        <v>12</v>
      </c>
      <c r="B6" s="6">
        <v>1</v>
      </c>
      <c r="C6" s="6" t="s">
        <v>105</v>
      </c>
      <c r="D6" s="6" t="s">
        <v>27</v>
      </c>
      <c r="E6" s="49" t="s">
        <v>26</v>
      </c>
      <c r="F6" s="50"/>
      <c r="G6" s="7"/>
      <c r="H6" s="7">
        <v>35</v>
      </c>
      <c r="I6" s="21">
        <f>I5+G6-H6</f>
        <v>70053</v>
      </c>
      <c r="J6" s="7"/>
      <c r="L6" s="46"/>
      <c r="M6" s="43"/>
      <c r="N6" s="45"/>
      <c r="O6" s="45"/>
    </row>
    <row r="7" spans="1:15" ht="17.25" thickBot="1">
      <c r="A7" s="2"/>
      <c r="B7" s="6"/>
      <c r="C7" s="6" t="s">
        <v>106</v>
      </c>
      <c r="D7" s="6" t="s">
        <v>27</v>
      </c>
      <c r="E7" s="49" t="s">
        <v>26</v>
      </c>
      <c r="F7" s="50"/>
      <c r="G7" s="7"/>
      <c r="H7" s="7">
        <v>32</v>
      </c>
      <c r="I7" s="21">
        <f t="shared" ref="I7:I36" si="0">I6+G7-H7</f>
        <v>70021</v>
      </c>
      <c r="J7" s="7"/>
      <c r="L7" s="46"/>
      <c r="M7" s="43"/>
      <c r="N7" s="45"/>
      <c r="O7" s="45"/>
    </row>
    <row r="8" spans="1:15" ht="17.25" thickBot="1">
      <c r="A8" s="2"/>
      <c r="B8" s="6"/>
      <c r="C8" s="6" t="s">
        <v>107</v>
      </c>
      <c r="D8" s="6" t="s">
        <v>27</v>
      </c>
      <c r="E8" s="49" t="s">
        <v>26</v>
      </c>
      <c r="F8" s="50"/>
      <c r="G8" s="7"/>
      <c r="H8" s="7">
        <v>1347</v>
      </c>
      <c r="I8" s="21">
        <f t="shared" si="0"/>
        <v>68674</v>
      </c>
      <c r="J8" s="7"/>
      <c r="M8" s="44"/>
      <c r="N8" s="45"/>
      <c r="O8" s="45"/>
    </row>
    <row r="9" spans="1:15" ht="17.25" thickBot="1">
      <c r="A9" s="2"/>
      <c r="B9" s="6"/>
      <c r="C9" s="6" t="s">
        <v>108</v>
      </c>
      <c r="D9" s="6" t="s">
        <v>27</v>
      </c>
      <c r="E9" s="25"/>
      <c r="F9" s="26" t="s">
        <v>28</v>
      </c>
      <c r="G9" s="7"/>
      <c r="H9" s="7">
        <v>15</v>
      </c>
      <c r="I9" s="21">
        <f t="shared" si="0"/>
        <v>68659</v>
      </c>
      <c r="J9" s="7"/>
      <c r="L9" s="46"/>
      <c r="M9" s="43"/>
      <c r="N9" s="45"/>
      <c r="O9" s="45"/>
    </row>
    <row r="10" spans="1:15" ht="18" customHeight="1" thickBot="1">
      <c r="A10" s="2"/>
      <c r="B10" s="6"/>
      <c r="C10" s="6" t="s">
        <v>109</v>
      </c>
      <c r="D10" s="6" t="s">
        <v>27</v>
      </c>
      <c r="E10" s="25"/>
      <c r="F10" s="26" t="s">
        <v>29</v>
      </c>
      <c r="G10" s="7"/>
      <c r="H10" s="7">
        <v>15</v>
      </c>
      <c r="I10" s="21">
        <f t="shared" si="0"/>
        <v>68644</v>
      </c>
      <c r="J10" s="7" t="s">
        <v>66</v>
      </c>
      <c r="M10" s="43"/>
      <c r="N10" s="45"/>
      <c r="O10" s="45"/>
    </row>
    <row r="11" spans="1:15" ht="17.25" thickBot="1">
      <c r="A11" s="2"/>
      <c r="B11" s="6"/>
      <c r="C11" s="6" t="s">
        <v>110</v>
      </c>
      <c r="D11" s="6" t="s">
        <v>48</v>
      </c>
      <c r="E11" s="29"/>
      <c r="F11" s="30" t="s">
        <v>49</v>
      </c>
      <c r="G11" s="7"/>
      <c r="H11" s="7">
        <v>45</v>
      </c>
      <c r="I11" s="21">
        <f t="shared" si="0"/>
        <v>68599</v>
      </c>
      <c r="J11" s="7" t="s">
        <v>50</v>
      </c>
      <c r="L11" s="46"/>
      <c r="M11" s="43"/>
      <c r="N11" s="45"/>
      <c r="O11" s="45"/>
    </row>
    <row r="12" spans="1:15" ht="17.25" customHeight="1" thickBot="1">
      <c r="A12" s="2"/>
      <c r="B12" s="6"/>
      <c r="C12" s="6" t="s">
        <v>111</v>
      </c>
      <c r="D12" s="6" t="s">
        <v>48</v>
      </c>
      <c r="E12" s="29"/>
      <c r="F12" s="30" t="s">
        <v>49</v>
      </c>
      <c r="G12" s="7"/>
      <c r="H12" s="7">
        <v>207</v>
      </c>
      <c r="I12" s="21">
        <f t="shared" si="0"/>
        <v>68392</v>
      </c>
      <c r="J12" s="7" t="s">
        <v>51</v>
      </c>
      <c r="M12" s="43"/>
      <c r="N12" s="45"/>
      <c r="O12" s="45"/>
    </row>
    <row r="13" spans="1:15" ht="33.75" thickBot="1">
      <c r="A13" s="2"/>
      <c r="B13" s="6"/>
      <c r="C13" s="6" t="s">
        <v>112</v>
      </c>
      <c r="D13" s="6" t="s">
        <v>48</v>
      </c>
      <c r="E13" s="29"/>
      <c r="F13" s="30" t="s">
        <v>49</v>
      </c>
      <c r="G13" s="7"/>
      <c r="H13" s="7">
        <v>104</v>
      </c>
      <c r="I13" s="21">
        <f t="shared" si="0"/>
        <v>68288</v>
      </c>
      <c r="J13" s="7" t="s">
        <v>100</v>
      </c>
      <c r="M13" s="43"/>
      <c r="N13" s="45"/>
      <c r="O13" s="45"/>
    </row>
    <row r="14" spans="1:15" ht="17.25" thickBot="1">
      <c r="A14" s="2"/>
      <c r="B14" s="6"/>
      <c r="C14" s="6" t="s">
        <v>113</v>
      </c>
      <c r="D14" s="6" t="s">
        <v>76</v>
      </c>
      <c r="E14" s="29"/>
      <c r="F14" s="30"/>
      <c r="G14" s="7">
        <v>1000</v>
      </c>
      <c r="H14" s="7"/>
      <c r="I14" s="21">
        <f t="shared" si="0"/>
        <v>69288</v>
      </c>
      <c r="J14" s="7" t="s">
        <v>77</v>
      </c>
      <c r="M14" s="44"/>
      <c r="N14" s="45"/>
      <c r="O14" s="45"/>
    </row>
    <row r="15" spans="1:15" ht="17.25" thickBot="1">
      <c r="A15" s="2"/>
      <c r="B15" s="6">
        <v>2</v>
      </c>
      <c r="C15" s="6" t="s">
        <v>114</v>
      </c>
      <c r="D15" s="6" t="s">
        <v>27</v>
      </c>
      <c r="E15" s="25"/>
      <c r="F15" s="26" t="s">
        <v>30</v>
      </c>
      <c r="G15" s="7"/>
      <c r="H15" s="7">
        <v>93</v>
      </c>
      <c r="I15" s="21">
        <f t="shared" si="0"/>
        <v>69195</v>
      </c>
      <c r="J15" s="7"/>
      <c r="M15" s="43"/>
      <c r="N15" s="45"/>
      <c r="O15" s="45"/>
    </row>
    <row r="16" spans="1:15" ht="17.25" thickBot="1">
      <c r="A16" s="2"/>
      <c r="B16" s="6"/>
      <c r="C16" s="6" t="s">
        <v>115</v>
      </c>
      <c r="D16" s="6" t="s">
        <v>27</v>
      </c>
      <c r="E16" s="25"/>
      <c r="F16" s="30" t="s">
        <v>30</v>
      </c>
      <c r="G16" s="7"/>
      <c r="H16" s="7">
        <v>13</v>
      </c>
      <c r="I16" s="21">
        <f t="shared" si="0"/>
        <v>69182</v>
      </c>
      <c r="J16" s="7"/>
      <c r="M16" s="43"/>
      <c r="N16" s="45"/>
      <c r="O16" s="45"/>
    </row>
    <row r="17" spans="1:15" ht="17.25" thickBot="1">
      <c r="A17" s="2"/>
      <c r="B17" s="6"/>
      <c r="C17" s="6" t="s">
        <v>116</v>
      </c>
      <c r="D17" s="6" t="s">
        <v>27</v>
      </c>
      <c r="E17" s="25"/>
      <c r="F17" s="30" t="s">
        <v>30</v>
      </c>
      <c r="G17" s="7"/>
      <c r="H17" s="7">
        <v>65</v>
      </c>
      <c r="I17" s="21">
        <f t="shared" si="0"/>
        <v>69117</v>
      </c>
      <c r="J17" s="7"/>
      <c r="M17" s="44"/>
      <c r="N17" s="45"/>
      <c r="O17" s="45"/>
    </row>
    <row r="18" spans="1:15" ht="17.25" thickBot="1">
      <c r="A18" s="2"/>
      <c r="B18" s="6"/>
      <c r="C18" s="6" t="s">
        <v>117</v>
      </c>
      <c r="D18" s="6" t="s">
        <v>27</v>
      </c>
      <c r="E18" s="25"/>
      <c r="F18" s="30" t="s">
        <v>30</v>
      </c>
      <c r="G18" s="7"/>
      <c r="H18" s="7">
        <v>213</v>
      </c>
      <c r="I18" s="21">
        <f t="shared" si="0"/>
        <v>68904</v>
      </c>
      <c r="J18" s="7"/>
      <c r="M18" s="44"/>
    </row>
    <row r="19" spans="1:15" ht="17.25" thickBot="1">
      <c r="A19" s="2"/>
      <c r="B19" s="6"/>
      <c r="C19" s="6" t="s">
        <v>118</v>
      </c>
      <c r="D19" s="6" t="s">
        <v>27</v>
      </c>
      <c r="E19" s="25"/>
      <c r="F19" s="30" t="s">
        <v>30</v>
      </c>
      <c r="G19" s="7"/>
      <c r="H19" s="7">
        <v>118</v>
      </c>
      <c r="I19" s="21">
        <f t="shared" si="0"/>
        <v>68786</v>
      </c>
      <c r="J19" s="7"/>
      <c r="M19" s="44"/>
    </row>
    <row r="20" spans="1:15" ht="17.25" thickBot="1">
      <c r="A20" s="2"/>
      <c r="B20" s="6"/>
      <c r="C20" s="6" t="s">
        <v>119</v>
      </c>
      <c r="D20" s="6" t="s">
        <v>27</v>
      </c>
      <c r="E20" s="25"/>
      <c r="F20" s="30" t="s">
        <v>30</v>
      </c>
      <c r="G20" s="7"/>
      <c r="H20" s="7">
        <v>42</v>
      </c>
      <c r="I20" s="21">
        <f t="shared" si="0"/>
        <v>68744</v>
      </c>
      <c r="J20" s="7"/>
      <c r="M20" s="44"/>
      <c r="N20" s="45"/>
    </row>
    <row r="21" spans="1:15" ht="17.25" thickBot="1">
      <c r="A21" s="2"/>
      <c r="B21" s="6">
        <v>5</v>
      </c>
      <c r="C21" s="6" t="s">
        <v>120</v>
      </c>
      <c r="D21" s="6" t="s">
        <v>27</v>
      </c>
      <c r="E21" s="25"/>
      <c r="F21" s="26" t="s">
        <v>31</v>
      </c>
      <c r="G21" s="7"/>
      <c r="H21" s="7">
        <v>10</v>
      </c>
      <c r="I21" s="21">
        <f t="shared" si="0"/>
        <v>68734</v>
      </c>
      <c r="J21" s="7" t="s">
        <v>32</v>
      </c>
      <c r="L21" s="46"/>
      <c r="M21" s="43"/>
      <c r="N21" s="45"/>
      <c r="O21" s="45"/>
    </row>
    <row r="22" spans="1:15" ht="17.25" thickBot="1">
      <c r="A22" s="2"/>
      <c r="B22" s="6">
        <v>6</v>
      </c>
      <c r="C22" s="6" t="s">
        <v>121</v>
      </c>
      <c r="D22" s="6" t="s">
        <v>27</v>
      </c>
      <c r="E22" s="25"/>
      <c r="F22" s="26" t="s">
        <v>58</v>
      </c>
      <c r="G22" s="7"/>
      <c r="H22" s="7">
        <v>5</v>
      </c>
      <c r="I22" s="21">
        <f t="shared" si="0"/>
        <v>68729</v>
      </c>
      <c r="J22" s="7"/>
      <c r="M22" s="43"/>
    </row>
    <row r="23" spans="1:15" ht="17.25" thickBot="1">
      <c r="A23" s="2"/>
      <c r="B23" s="6"/>
      <c r="C23" s="6" t="s">
        <v>122</v>
      </c>
      <c r="D23" s="6" t="s">
        <v>27</v>
      </c>
      <c r="E23" s="25"/>
      <c r="F23" s="26" t="s">
        <v>33</v>
      </c>
      <c r="G23" s="7"/>
      <c r="H23" s="7">
        <v>19</v>
      </c>
      <c r="I23" s="21">
        <f t="shared" si="0"/>
        <v>68710</v>
      </c>
      <c r="J23" s="7" t="s">
        <v>34</v>
      </c>
      <c r="L23" s="46"/>
      <c r="M23" s="43"/>
    </row>
    <row r="24" spans="1:15" ht="17.25" thickBot="1">
      <c r="A24" s="2"/>
      <c r="B24" s="6"/>
      <c r="C24" s="6" t="s">
        <v>123</v>
      </c>
      <c r="D24" s="6" t="s">
        <v>78</v>
      </c>
      <c r="E24" s="29"/>
      <c r="F24" s="30"/>
      <c r="G24" s="7">
        <v>500</v>
      </c>
      <c r="H24" s="7"/>
      <c r="I24" s="21">
        <f t="shared" si="0"/>
        <v>69210</v>
      </c>
      <c r="J24" s="7" t="s">
        <v>79</v>
      </c>
      <c r="M24" s="44"/>
    </row>
    <row r="25" spans="1:15" ht="17.25" thickBot="1">
      <c r="A25" s="2"/>
      <c r="B25" s="6">
        <v>9</v>
      </c>
      <c r="C25" s="6" t="s">
        <v>124</v>
      </c>
      <c r="D25" s="6" t="s">
        <v>53</v>
      </c>
      <c r="E25" s="29"/>
      <c r="F25" s="30" t="s">
        <v>39</v>
      </c>
      <c r="G25" s="7"/>
      <c r="H25" s="7">
        <v>42</v>
      </c>
      <c r="I25" s="21">
        <f t="shared" si="0"/>
        <v>69168</v>
      </c>
      <c r="J25" s="7" t="s">
        <v>52</v>
      </c>
      <c r="M25" s="43"/>
      <c r="N25" s="1"/>
    </row>
    <row r="26" spans="1:15" ht="17.25" thickBot="1">
      <c r="A26" s="2"/>
      <c r="B26" s="6">
        <v>12</v>
      </c>
      <c r="C26" s="6" t="s">
        <v>125</v>
      </c>
      <c r="D26" s="6" t="s">
        <v>27</v>
      </c>
      <c r="E26" s="49" t="s">
        <v>35</v>
      </c>
      <c r="F26" s="50"/>
      <c r="G26" s="7"/>
      <c r="H26" s="7">
        <v>20</v>
      </c>
      <c r="I26" s="21">
        <f t="shared" si="0"/>
        <v>69148</v>
      </c>
      <c r="J26" s="7" t="s">
        <v>36</v>
      </c>
      <c r="L26" s="46"/>
      <c r="M26" s="43"/>
    </row>
    <row r="27" spans="1:15" ht="17.25" thickBot="1">
      <c r="A27" s="3"/>
      <c r="B27" s="6"/>
      <c r="C27" s="6" t="s">
        <v>126</v>
      </c>
      <c r="D27" s="6" t="s">
        <v>27</v>
      </c>
      <c r="E27" s="49" t="s">
        <v>58</v>
      </c>
      <c r="F27" s="50"/>
      <c r="G27" s="7"/>
      <c r="H27" s="7">
        <v>21</v>
      </c>
      <c r="I27" s="21">
        <f t="shared" si="0"/>
        <v>69127</v>
      </c>
      <c r="J27" s="7" t="s">
        <v>37</v>
      </c>
      <c r="M27" s="43"/>
    </row>
    <row r="28" spans="1:15" ht="17.25" thickBot="1">
      <c r="A28" s="3"/>
      <c r="B28" s="6"/>
      <c r="C28" s="6" t="s">
        <v>127</v>
      </c>
      <c r="D28" s="6" t="s">
        <v>71</v>
      </c>
      <c r="E28" s="29"/>
      <c r="F28" s="30" t="s">
        <v>72</v>
      </c>
      <c r="G28" s="7"/>
      <c r="H28" s="7">
        <v>940</v>
      </c>
      <c r="I28" s="21">
        <f t="shared" si="0"/>
        <v>68187</v>
      </c>
      <c r="J28" s="7"/>
      <c r="M28" s="44"/>
    </row>
    <row r="29" spans="1:15" ht="18.75" customHeight="1" thickBot="1">
      <c r="A29" s="3"/>
      <c r="B29" s="6"/>
      <c r="C29" s="6" t="s">
        <v>128</v>
      </c>
      <c r="D29" s="6" t="s">
        <v>71</v>
      </c>
      <c r="E29" s="29"/>
      <c r="F29" s="30" t="s">
        <v>69</v>
      </c>
      <c r="G29" s="7"/>
      <c r="H29" s="7">
        <v>720</v>
      </c>
      <c r="I29" s="21">
        <f t="shared" si="0"/>
        <v>67467</v>
      </c>
      <c r="J29" s="7"/>
      <c r="M29" s="44"/>
    </row>
    <row r="30" spans="1:15" ht="17.25" thickBot="1">
      <c r="A30" s="3"/>
      <c r="B30" s="6"/>
      <c r="C30" s="6" t="s">
        <v>129</v>
      </c>
      <c r="D30" s="6" t="s">
        <v>71</v>
      </c>
      <c r="E30" s="29"/>
      <c r="F30" s="30" t="s">
        <v>70</v>
      </c>
      <c r="G30" s="7"/>
      <c r="H30" s="7">
        <v>1350</v>
      </c>
      <c r="I30" s="21">
        <f t="shared" si="0"/>
        <v>66117</v>
      </c>
      <c r="J30" s="7"/>
      <c r="M30" s="44"/>
    </row>
    <row r="31" spans="1:15" ht="17.25" thickBot="1">
      <c r="A31" s="3"/>
      <c r="B31" s="6">
        <v>13</v>
      </c>
      <c r="C31" s="6" t="s">
        <v>130</v>
      </c>
      <c r="D31" s="6" t="s">
        <v>27</v>
      </c>
      <c r="E31" s="49" t="s">
        <v>33</v>
      </c>
      <c r="F31" s="50"/>
      <c r="G31" s="7"/>
      <c r="H31" s="7">
        <v>18</v>
      </c>
      <c r="I31" s="21">
        <f t="shared" si="0"/>
        <v>66099</v>
      </c>
      <c r="J31" s="7" t="s">
        <v>38</v>
      </c>
      <c r="M31" s="43"/>
    </row>
    <row r="32" spans="1:15" ht="17.25" thickBot="1">
      <c r="A32" s="3"/>
      <c r="B32" s="6">
        <v>15</v>
      </c>
      <c r="C32" s="6" t="s">
        <v>131</v>
      </c>
      <c r="D32" s="6" t="s">
        <v>27</v>
      </c>
      <c r="E32" s="49" t="s">
        <v>33</v>
      </c>
      <c r="F32" s="50"/>
      <c r="G32" s="7"/>
      <c r="H32" s="7">
        <v>28</v>
      </c>
      <c r="I32" s="21">
        <f t="shared" si="0"/>
        <v>66071</v>
      </c>
      <c r="J32" s="7"/>
      <c r="M32" s="43"/>
    </row>
    <row r="33" spans="1:13" ht="17.25" thickBot="1">
      <c r="A33" s="3"/>
      <c r="B33" s="6"/>
      <c r="C33" s="6" t="s">
        <v>132</v>
      </c>
      <c r="D33" s="6" t="s">
        <v>27</v>
      </c>
      <c r="E33" s="49" t="s">
        <v>64</v>
      </c>
      <c r="F33" s="50"/>
      <c r="G33" s="7"/>
      <c r="H33" s="7">
        <v>20</v>
      </c>
      <c r="I33" s="21">
        <f t="shared" si="0"/>
        <v>66051</v>
      </c>
      <c r="J33" s="7" t="s">
        <v>65</v>
      </c>
      <c r="M33" s="43"/>
    </row>
    <row r="34" spans="1:13" ht="17.25" thickBot="1">
      <c r="A34" s="3"/>
      <c r="B34" s="6"/>
      <c r="C34" s="6" t="s">
        <v>133</v>
      </c>
      <c r="D34" s="6" t="s">
        <v>27</v>
      </c>
      <c r="E34" s="49" t="s">
        <v>33</v>
      </c>
      <c r="F34" s="50"/>
      <c r="G34" s="7"/>
      <c r="H34" s="7">
        <v>13</v>
      </c>
      <c r="I34" s="21">
        <f t="shared" si="0"/>
        <v>66038</v>
      </c>
      <c r="J34" s="7"/>
      <c r="M34" s="43"/>
    </row>
    <row r="35" spans="1:13" ht="17.25" thickBot="1">
      <c r="A35" s="3"/>
      <c r="B35" s="6">
        <v>16</v>
      </c>
      <c r="C35" s="6" t="s">
        <v>104</v>
      </c>
      <c r="D35" s="6" t="s">
        <v>27</v>
      </c>
      <c r="E35" s="25"/>
      <c r="F35" s="26" t="s">
        <v>39</v>
      </c>
      <c r="G35" s="7"/>
      <c r="H35" s="7">
        <v>90</v>
      </c>
      <c r="I35" s="21">
        <f t="shared" si="0"/>
        <v>65948</v>
      </c>
      <c r="J35" s="7" t="s">
        <v>40</v>
      </c>
      <c r="L35" s="46"/>
      <c r="M35" s="43"/>
    </row>
    <row r="36" spans="1:13" ht="17.25" thickBot="1">
      <c r="A36" s="3"/>
      <c r="B36" s="6"/>
      <c r="C36" s="6" t="s">
        <v>134</v>
      </c>
      <c r="D36" s="6" t="s">
        <v>27</v>
      </c>
      <c r="E36" s="49" t="s">
        <v>41</v>
      </c>
      <c r="F36" s="50"/>
      <c r="G36" s="7"/>
      <c r="H36" s="7">
        <v>35</v>
      </c>
      <c r="I36" s="21">
        <f t="shared" si="0"/>
        <v>65913</v>
      </c>
      <c r="J36" s="7" t="s">
        <v>42</v>
      </c>
      <c r="M36" s="43"/>
    </row>
    <row r="37" spans="1:13" ht="17.25" thickBot="1">
      <c r="A37" s="54" t="s">
        <v>25</v>
      </c>
      <c r="B37" s="55"/>
      <c r="C37" s="55"/>
      <c r="D37" s="55"/>
      <c r="E37" s="55"/>
      <c r="F37" s="56"/>
      <c r="G37" s="7"/>
      <c r="H37" s="7"/>
      <c r="I37" s="21">
        <f>I36</f>
        <v>65913</v>
      </c>
      <c r="J37" s="7"/>
      <c r="L37" s="46"/>
      <c r="M37" s="43"/>
    </row>
    <row r="38" spans="1:13" ht="17.25" customHeight="1" thickBot="1">
      <c r="A38" s="57" t="s">
        <v>12</v>
      </c>
      <c r="B38" s="58"/>
      <c r="C38" s="58"/>
      <c r="D38" s="58"/>
      <c r="E38" s="59"/>
      <c r="F38" s="57" t="s">
        <v>13</v>
      </c>
      <c r="G38" s="59"/>
      <c r="H38" s="57" t="s">
        <v>14</v>
      </c>
      <c r="I38" s="58"/>
      <c r="J38" s="59"/>
      <c r="M38" s="44"/>
    </row>
    <row r="39" spans="1:13" ht="46.5" customHeight="1" thickBot="1">
      <c r="A39" s="57"/>
      <c r="B39" s="58"/>
      <c r="C39" s="58"/>
      <c r="D39" s="58"/>
      <c r="E39" s="59"/>
      <c r="F39" s="57"/>
      <c r="G39" s="59"/>
      <c r="H39" s="57"/>
      <c r="I39" s="58"/>
      <c r="J39" s="59"/>
      <c r="M39" s="43"/>
    </row>
    <row r="40" spans="1:13" ht="18" customHeight="1">
      <c r="A40" s="60" t="s">
        <v>15</v>
      </c>
      <c r="B40" s="61"/>
      <c r="C40" s="61"/>
      <c r="D40" s="61"/>
      <c r="E40" s="61"/>
      <c r="F40" s="61"/>
      <c r="G40" s="61"/>
      <c r="H40" s="61"/>
      <c r="I40" s="61"/>
      <c r="J40" s="62"/>
      <c r="M40" s="43"/>
    </row>
    <row r="41" spans="1:13" ht="16.5" customHeight="1" thickBot="1">
      <c r="A41" s="51" t="s">
        <v>16</v>
      </c>
      <c r="B41" s="52"/>
      <c r="C41" s="52"/>
      <c r="D41" s="52"/>
      <c r="E41" s="52"/>
      <c r="F41" s="52"/>
      <c r="G41" s="52"/>
      <c r="H41" s="52"/>
      <c r="I41" s="52"/>
      <c r="J41" s="53"/>
      <c r="M41" s="44"/>
    </row>
    <row r="42" spans="1:13" ht="17.2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M42" s="44"/>
    </row>
    <row r="43" spans="1:13">
      <c r="A43" s="9"/>
      <c r="M43" s="43"/>
    </row>
    <row r="44" spans="1:13">
      <c r="M44" s="43"/>
    </row>
    <row r="45" spans="1:13">
      <c r="M45" s="44"/>
    </row>
    <row r="46" spans="1:13">
      <c r="L46" s="46"/>
      <c r="M46" s="43"/>
    </row>
    <row r="47" spans="1:13">
      <c r="L47" s="46"/>
      <c r="M47" s="43"/>
    </row>
    <row r="48" spans="1:13">
      <c r="M48" s="43"/>
    </row>
    <row r="49" spans="12:13">
      <c r="M49" s="43"/>
    </row>
    <row r="50" spans="12:13">
      <c r="M50" s="43"/>
    </row>
    <row r="51" spans="12:13">
      <c r="M51" s="43"/>
    </row>
    <row r="52" spans="12:13">
      <c r="M52" s="43"/>
    </row>
    <row r="53" spans="12:13">
      <c r="M53" s="44"/>
    </row>
    <row r="54" spans="12:13">
      <c r="M54" s="44"/>
    </row>
    <row r="55" spans="12:13">
      <c r="M55" s="44"/>
    </row>
    <row r="56" spans="12:13">
      <c r="M56" s="44"/>
    </row>
    <row r="57" spans="12:13">
      <c r="M57" s="44"/>
    </row>
    <row r="58" spans="12:13">
      <c r="M58" s="43"/>
    </row>
    <row r="59" spans="12:13">
      <c r="L59" s="46"/>
      <c r="M59" s="43"/>
    </row>
    <row r="60" spans="12:13">
      <c r="M60" s="43"/>
    </row>
    <row r="61" spans="12:13">
      <c r="M61" s="44"/>
    </row>
    <row r="62" spans="12:13">
      <c r="M62" s="43"/>
    </row>
    <row r="63" spans="12:13">
      <c r="M63" s="44"/>
    </row>
    <row r="64" spans="12:13">
      <c r="M64" s="43"/>
    </row>
    <row r="65" spans="12:13">
      <c r="L65" s="1"/>
      <c r="M65" s="1"/>
    </row>
    <row r="70" spans="12:13" ht="42" customHeight="1"/>
  </sheetData>
  <mergeCells count="29">
    <mergeCell ref="E7:F7"/>
    <mergeCell ref="E8:F8"/>
    <mergeCell ref="E6:F6"/>
    <mergeCell ref="E26:F26"/>
    <mergeCell ref="E27:F27"/>
    <mergeCell ref="A1:J1"/>
    <mergeCell ref="A2:J2"/>
    <mergeCell ref="A3:B3"/>
    <mergeCell ref="C3:C4"/>
    <mergeCell ref="D3:D4"/>
    <mergeCell ref="E3:F4"/>
    <mergeCell ref="G3:G4"/>
    <mergeCell ref="H3:H4"/>
    <mergeCell ref="I3:I4"/>
    <mergeCell ref="J3:J4"/>
    <mergeCell ref="E31:F31"/>
    <mergeCell ref="A41:J41"/>
    <mergeCell ref="A37:F37"/>
    <mergeCell ref="A38:E38"/>
    <mergeCell ref="F38:G38"/>
    <mergeCell ref="H38:J38"/>
    <mergeCell ref="A39:E39"/>
    <mergeCell ref="F39:G39"/>
    <mergeCell ref="H39:J39"/>
    <mergeCell ref="E36:F36"/>
    <mergeCell ref="E33:F33"/>
    <mergeCell ref="E34:F34"/>
    <mergeCell ref="A40:J40"/>
    <mergeCell ref="E32:F32"/>
  </mergeCells>
  <phoneticPr fontId="15" type="noConversion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N22" sqref="N22"/>
    </sheetView>
  </sheetViews>
  <sheetFormatPr defaultRowHeight="16.5"/>
  <cols>
    <col min="1" max="1" width="3.125" style="1" customWidth="1"/>
    <col min="2" max="2" width="3.5" style="12" customWidth="1"/>
    <col min="3" max="3" width="6.25" style="12" customWidth="1"/>
    <col min="4" max="4" width="13.625" style="12" customWidth="1"/>
    <col min="5" max="5" width="9" style="12" hidden="1" customWidth="1"/>
    <col min="6" max="6" width="22.75" style="12" customWidth="1"/>
    <col min="7" max="7" width="6.375" style="12" customWidth="1"/>
    <col min="8" max="8" width="6.5" style="12" customWidth="1"/>
    <col min="9" max="9" width="7.625" style="12" customWidth="1"/>
    <col min="10" max="10" width="16.75" style="12" customWidth="1"/>
    <col min="11" max="16384" width="9" style="1"/>
  </cols>
  <sheetData>
    <row r="1" spans="1:10" ht="21" customHeight="1" thickBo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21" customHeight="1" thickBot="1">
      <c r="A2" s="63" t="s">
        <v>17</v>
      </c>
      <c r="B2" s="64"/>
      <c r="C2" s="64"/>
      <c r="D2" s="64"/>
      <c r="E2" s="64"/>
      <c r="F2" s="64"/>
      <c r="G2" s="64"/>
      <c r="H2" s="64"/>
      <c r="I2" s="64"/>
      <c r="J2" s="65"/>
    </row>
    <row r="3" spans="1:10" s="14" customFormat="1" ht="17.25" customHeight="1" thickBot="1">
      <c r="A3" s="54" t="s">
        <v>22</v>
      </c>
      <c r="B3" s="56"/>
      <c r="C3" s="66" t="s">
        <v>1</v>
      </c>
      <c r="D3" s="66" t="s">
        <v>2</v>
      </c>
      <c r="E3" s="68" t="s">
        <v>3</v>
      </c>
      <c r="F3" s="69"/>
      <c r="G3" s="66" t="s">
        <v>4</v>
      </c>
      <c r="H3" s="66" t="s">
        <v>5</v>
      </c>
      <c r="I3" s="66" t="s">
        <v>6</v>
      </c>
      <c r="J3" s="66" t="s">
        <v>7</v>
      </c>
    </row>
    <row r="4" spans="1:10" s="14" customFormat="1" ht="18.75" customHeight="1" thickBot="1">
      <c r="A4" s="27" t="s">
        <v>8</v>
      </c>
      <c r="B4" s="28" t="s">
        <v>9</v>
      </c>
      <c r="C4" s="67"/>
      <c r="D4" s="67"/>
      <c r="E4" s="70"/>
      <c r="F4" s="71"/>
      <c r="G4" s="67"/>
      <c r="H4" s="67"/>
      <c r="I4" s="67"/>
      <c r="J4" s="67"/>
    </row>
    <row r="5" spans="1:10" ht="17.25" customHeight="1" thickBot="1">
      <c r="A5" s="2"/>
      <c r="B5" s="6"/>
      <c r="C5" s="6"/>
      <c r="D5" s="6"/>
      <c r="E5" s="49" t="s">
        <v>102</v>
      </c>
      <c r="F5" s="50"/>
      <c r="G5" s="7">
        <f>SUM('月帳格式(3)'!G6:'月帳格式(3)'!G36)</f>
        <v>1500</v>
      </c>
      <c r="H5" s="7">
        <f>SUM('月帳格式(3)'!H6:'月帳格式(3)'!H36)</f>
        <v>5675</v>
      </c>
      <c r="I5" s="21">
        <f>'月帳格式(3)'!I37</f>
        <v>65913</v>
      </c>
      <c r="J5" s="7"/>
    </row>
    <row r="6" spans="1:10" ht="17.25" thickBot="1">
      <c r="A6" s="3">
        <v>12</v>
      </c>
      <c r="B6" s="6">
        <v>16</v>
      </c>
      <c r="C6" s="6" t="s">
        <v>142</v>
      </c>
      <c r="D6" s="6" t="s">
        <v>67</v>
      </c>
      <c r="E6" s="41"/>
      <c r="F6" s="42" t="s">
        <v>68</v>
      </c>
      <c r="G6" s="7"/>
      <c r="H6" s="7">
        <v>545</v>
      </c>
      <c r="I6" s="21">
        <f>I5+G6-H6</f>
        <v>65368</v>
      </c>
      <c r="J6" s="7"/>
    </row>
    <row r="7" spans="1:10" ht="17.25" thickBot="1">
      <c r="A7" s="3"/>
      <c r="B7" s="6"/>
      <c r="C7" s="6"/>
      <c r="D7" s="6" t="s">
        <v>73</v>
      </c>
      <c r="E7" s="41"/>
      <c r="F7" s="42" t="s">
        <v>41</v>
      </c>
      <c r="G7" s="7">
        <v>2000</v>
      </c>
      <c r="H7" s="7"/>
      <c r="I7" s="21">
        <f t="shared" ref="I7:I34" si="0">I6+G7-H7</f>
        <v>67368</v>
      </c>
      <c r="J7" s="7"/>
    </row>
    <row r="8" spans="1:10" ht="17.25" thickBot="1">
      <c r="A8" s="3"/>
      <c r="B8" s="6">
        <v>19</v>
      </c>
      <c r="C8" s="6" t="s">
        <v>135</v>
      </c>
      <c r="D8" s="6" t="s">
        <v>27</v>
      </c>
      <c r="E8" s="49" t="s">
        <v>28</v>
      </c>
      <c r="F8" s="50"/>
      <c r="G8" s="7"/>
      <c r="H8" s="7">
        <v>13</v>
      </c>
      <c r="I8" s="21">
        <f t="shared" si="0"/>
        <v>67355</v>
      </c>
      <c r="J8" s="7" t="s">
        <v>32</v>
      </c>
    </row>
    <row r="9" spans="1:10" ht="34.5" customHeight="1" thickBot="1">
      <c r="A9" s="3"/>
      <c r="B9" s="6">
        <v>21</v>
      </c>
      <c r="C9" s="6" t="s">
        <v>143</v>
      </c>
      <c r="D9" s="6" t="s">
        <v>54</v>
      </c>
      <c r="E9" s="41"/>
      <c r="F9" s="42" t="s">
        <v>39</v>
      </c>
      <c r="G9" s="7"/>
      <c r="H9" s="7">
        <v>592</v>
      </c>
      <c r="I9" s="21">
        <f t="shared" si="0"/>
        <v>66763</v>
      </c>
      <c r="J9" s="7" t="s">
        <v>98</v>
      </c>
    </row>
    <row r="10" spans="1:10" ht="17.25" thickBot="1">
      <c r="A10" s="3"/>
      <c r="B10" s="6"/>
      <c r="C10" s="6" t="s">
        <v>136</v>
      </c>
      <c r="D10" s="6" t="s">
        <v>76</v>
      </c>
      <c r="E10" s="41"/>
      <c r="F10" s="42"/>
      <c r="G10" s="7">
        <v>1500</v>
      </c>
      <c r="H10" s="7"/>
      <c r="I10" s="21">
        <f t="shared" si="0"/>
        <v>68263</v>
      </c>
      <c r="J10" s="7" t="s">
        <v>80</v>
      </c>
    </row>
    <row r="11" spans="1:10" ht="17.25" thickBot="1">
      <c r="A11" s="3"/>
      <c r="B11" s="6"/>
      <c r="C11" s="6"/>
      <c r="D11" s="6" t="s">
        <v>88</v>
      </c>
      <c r="E11" s="41"/>
      <c r="F11" s="42"/>
      <c r="G11" s="7">
        <v>20</v>
      </c>
      <c r="H11" s="7"/>
      <c r="I11" s="21">
        <f t="shared" si="0"/>
        <v>68283</v>
      </c>
      <c r="J11" s="7"/>
    </row>
    <row r="12" spans="1:10" ht="17.25" thickBot="1">
      <c r="A12" s="3"/>
      <c r="B12" s="6">
        <v>22</v>
      </c>
      <c r="C12" s="6" t="s">
        <v>137</v>
      </c>
      <c r="D12" s="6" t="s">
        <v>27</v>
      </c>
      <c r="E12" s="49" t="s">
        <v>28</v>
      </c>
      <c r="F12" s="50"/>
      <c r="G12" s="7"/>
      <c r="H12" s="7">
        <v>28</v>
      </c>
      <c r="I12" s="21">
        <f t="shared" si="0"/>
        <v>68255</v>
      </c>
      <c r="J12" s="7"/>
    </row>
    <row r="13" spans="1:10" ht="17.25" thickBot="1">
      <c r="A13" s="3"/>
      <c r="B13" s="6"/>
      <c r="C13" s="6" t="s">
        <v>144</v>
      </c>
      <c r="D13" s="6" t="s">
        <v>55</v>
      </c>
      <c r="E13" s="41"/>
      <c r="F13" s="42" t="s">
        <v>87</v>
      </c>
      <c r="G13" s="7"/>
      <c r="H13" s="7">
        <v>38</v>
      </c>
      <c r="I13" s="21">
        <f t="shared" si="0"/>
        <v>68217</v>
      </c>
      <c r="J13" s="7" t="s">
        <v>56</v>
      </c>
    </row>
    <row r="14" spans="1:10" ht="33" customHeight="1" thickBot="1">
      <c r="A14" s="35"/>
      <c r="B14" s="36"/>
      <c r="C14" s="36"/>
      <c r="D14" s="39" t="s">
        <v>95</v>
      </c>
      <c r="E14" s="37"/>
      <c r="F14" s="34" t="s">
        <v>94</v>
      </c>
      <c r="G14" s="40">
        <v>1650</v>
      </c>
      <c r="H14" s="38"/>
      <c r="I14" s="21">
        <f t="shared" si="0"/>
        <v>69867</v>
      </c>
      <c r="J14" s="40" t="s">
        <v>99</v>
      </c>
    </row>
    <row r="15" spans="1:10" ht="17.25" thickBot="1">
      <c r="A15" s="3"/>
      <c r="B15" s="6">
        <v>24</v>
      </c>
      <c r="C15" s="6" t="s">
        <v>145</v>
      </c>
      <c r="D15" s="6" t="s">
        <v>55</v>
      </c>
      <c r="E15" s="41"/>
      <c r="F15" s="42" t="s">
        <v>87</v>
      </c>
      <c r="G15" s="7"/>
      <c r="H15" s="7">
        <v>21</v>
      </c>
      <c r="I15" s="21">
        <f t="shared" si="0"/>
        <v>69846</v>
      </c>
      <c r="J15" s="7" t="s">
        <v>56</v>
      </c>
    </row>
    <row r="16" spans="1:10" ht="17.25" thickBot="1">
      <c r="A16" s="3"/>
      <c r="B16" s="6">
        <v>25</v>
      </c>
      <c r="C16" s="6" t="s">
        <v>146</v>
      </c>
      <c r="D16" s="6" t="s">
        <v>75</v>
      </c>
      <c r="E16" s="41"/>
      <c r="F16" s="34" t="s">
        <v>74</v>
      </c>
      <c r="G16" s="7"/>
      <c r="H16" s="7">
        <v>1100</v>
      </c>
      <c r="I16" s="21">
        <f t="shared" si="0"/>
        <v>68746</v>
      </c>
      <c r="J16" s="7"/>
    </row>
    <row r="17" spans="1:10" ht="17.25" thickBot="1">
      <c r="A17" s="3"/>
      <c r="B17" s="6">
        <v>26</v>
      </c>
      <c r="C17" s="6" t="s">
        <v>138</v>
      </c>
      <c r="D17" s="6" t="s">
        <v>27</v>
      </c>
      <c r="E17" s="49" t="s">
        <v>86</v>
      </c>
      <c r="F17" s="50"/>
      <c r="G17" s="7"/>
      <c r="H17" s="7">
        <v>52</v>
      </c>
      <c r="I17" s="21">
        <f t="shared" si="0"/>
        <v>68694</v>
      </c>
      <c r="J17" s="7" t="s">
        <v>43</v>
      </c>
    </row>
    <row r="18" spans="1:10" ht="17.25" thickBot="1">
      <c r="A18" s="3"/>
      <c r="B18" s="6"/>
      <c r="C18" s="6" t="s">
        <v>103</v>
      </c>
      <c r="D18" s="6" t="s">
        <v>27</v>
      </c>
      <c r="E18" s="49" t="s">
        <v>44</v>
      </c>
      <c r="F18" s="50"/>
      <c r="G18" s="7"/>
      <c r="H18" s="7">
        <v>917</v>
      </c>
      <c r="I18" s="21">
        <f t="shared" si="0"/>
        <v>67777</v>
      </c>
      <c r="J18" s="7" t="s">
        <v>45</v>
      </c>
    </row>
    <row r="19" spans="1:10" ht="17.25" thickBot="1">
      <c r="A19" s="4"/>
      <c r="B19" s="6"/>
      <c r="C19" s="6" t="s">
        <v>139</v>
      </c>
      <c r="D19" s="6" t="s">
        <v>27</v>
      </c>
      <c r="E19" s="49" t="s">
        <v>28</v>
      </c>
      <c r="F19" s="50"/>
      <c r="G19" s="7"/>
      <c r="H19" s="7">
        <v>14</v>
      </c>
      <c r="I19" s="21">
        <f t="shared" si="0"/>
        <v>67763</v>
      </c>
      <c r="J19" s="7" t="s">
        <v>32</v>
      </c>
    </row>
    <row r="20" spans="1:10" ht="17.25" thickBot="1">
      <c r="A20" s="4"/>
      <c r="B20" s="6"/>
      <c r="C20" s="39" t="s">
        <v>140</v>
      </c>
      <c r="D20" s="39" t="s">
        <v>27</v>
      </c>
      <c r="E20" s="41"/>
      <c r="F20" s="42" t="s">
        <v>87</v>
      </c>
      <c r="G20" s="7"/>
      <c r="H20" s="7">
        <v>50</v>
      </c>
      <c r="I20" s="21">
        <f t="shared" si="0"/>
        <v>67713</v>
      </c>
      <c r="J20" s="7" t="s">
        <v>46</v>
      </c>
    </row>
    <row r="21" spans="1:10" ht="17.25" thickBot="1">
      <c r="A21" s="4"/>
      <c r="B21" s="6"/>
      <c r="C21" s="39" t="s">
        <v>150</v>
      </c>
      <c r="D21" s="39" t="s">
        <v>149</v>
      </c>
      <c r="E21" s="41"/>
      <c r="F21" s="42" t="s">
        <v>87</v>
      </c>
      <c r="G21" s="7"/>
      <c r="H21" s="7">
        <v>34</v>
      </c>
      <c r="I21" s="21">
        <f t="shared" si="0"/>
        <v>67679</v>
      </c>
      <c r="J21" s="7" t="s">
        <v>56</v>
      </c>
    </row>
    <row r="22" spans="1:10" ht="17.25" thickBot="1">
      <c r="A22" s="4"/>
      <c r="B22" s="6"/>
      <c r="C22" s="6" t="s">
        <v>141</v>
      </c>
      <c r="D22" s="6" t="s">
        <v>81</v>
      </c>
      <c r="E22" s="41"/>
      <c r="F22" s="42"/>
      <c r="G22" s="7">
        <v>3500</v>
      </c>
      <c r="H22" s="7"/>
      <c r="I22" s="21">
        <f t="shared" si="0"/>
        <v>71179</v>
      </c>
      <c r="J22" s="7" t="s">
        <v>82</v>
      </c>
    </row>
    <row r="23" spans="1:10" ht="17.25" thickBot="1">
      <c r="A23" s="4"/>
      <c r="B23" s="6"/>
      <c r="C23" s="6">
        <v>1</v>
      </c>
      <c r="D23" s="6" t="s">
        <v>83</v>
      </c>
      <c r="E23" s="41"/>
      <c r="F23" s="42"/>
      <c r="G23" s="7">
        <v>200</v>
      </c>
      <c r="H23" s="7"/>
      <c r="I23" s="21">
        <f t="shared" si="0"/>
        <v>71379</v>
      </c>
      <c r="J23" s="7" t="s">
        <v>84</v>
      </c>
    </row>
    <row r="24" spans="1:10" ht="17.25" customHeight="1" thickBot="1">
      <c r="A24" s="4"/>
      <c r="B24" s="6"/>
      <c r="C24" s="6"/>
      <c r="D24" s="6" t="s">
        <v>89</v>
      </c>
      <c r="E24" s="41"/>
      <c r="F24" s="42" t="s">
        <v>90</v>
      </c>
      <c r="G24" s="7">
        <v>1000</v>
      </c>
      <c r="H24" s="7"/>
      <c r="I24" s="21">
        <f t="shared" si="0"/>
        <v>72379</v>
      </c>
      <c r="J24" s="7" t="s">
        <v>91</v>
      </c>
    </row>
    <row r="25" spans="1:10" ht="17.25" customHeight="1" thickBot="1">
      <c r="A25" s="4"/>
      <c r="B25" s="6"/>
      <c r="C25" s="6"/>
      <c r="D25" s="6" t="s">
        <v>89</v>
      </c>
      <c r="E25" s="41"/>
      <c r="F25" s="42" t="s">
        <v>70</v>
      </c>
      <c r="G25" s="7">
        <v>1000</v>
      </c>
      <c r="H25" s="7"/>
      <c r="I25" s="21">
        <f t="shared" si="0"/>
        <v>73379</v>
      </c>
      <c r="J25" s="7" t="s">
        <v>91</v>
      </c>
    </row>
    <row r="26" spans="1:10" ht="17.25" thickBot="1">
      <c r="A26" s="4"/>
      <c r="B26" s="6"/>
      <c r="C26" s="6"/>
      <c r="D26" s="6" t="s">
        <v>93</v>
      </c>
      <c r="E26" s="41"/>
      <c r="F26" s="42" t="s">
        <v>92</v>
      </c>
      <c r="G26" s="7"/>
      <c r="H26" s="7">
        <v>1830</v>
      </c>
      <c r="I26" s="21">
        <f t="shared" si="0"/>
        <v>71549</v>
      </c>
      <c r="J26" s="7"/>
    </row>
    <row r="27" spans="1:10" ht="17.25" thickBot="1">
      <c r="A27" s="4"/>
      <c r="B27" s="6">
        <v>27</v>
      </c>
      <c r="C27" s="6" t="s">
        <v>151</v>
      </c>
      <c r="D27" s="6" t="s">
        <v>27</v>
      </c>
      <c r="E27" s="41"/>
      <c r="F27" s="42" t="s">
        <v>28</v>
      </c>
      <c r="G27" s="7"/>
      <c r="H27" s="7">
        <v>30</v>
      </c>
      <c r="I27" s="21">
        <f t="shared" si="0"/>
        <v>71519</v>
      </c>
      <c r="J27" s="7" t="s">
        <v>38</v>
      </c>
    </row>
    <row r="28" spans="1:10" ht="17.25" thickBot="1">
      <c r="A28" s="4"/>
      <c r="B28" s="6">
        <v>28</v>
      </c>
      <c r="C28" s="6" t="s">
        <v>152</v>
      </c>
      <c r="D28" s="6" t="s">
        <v>55</v>
      </c>
      <c r="E28" s="41"/>
      <c r="F28" s="42" t="s">
        <v>96</v>
      </c>
      <c r="G28" s="7"/>
      <c r="H28" s="7">
        <v>239</v>
      </c>
      <c r="I28" s="21">
        <f t="shared" si="0"/>
        <v>71280</v>
      </c>
      <c r="J28" s="7" t="s">
        <v>57</v>
      </c>
    </row>
    <row r="29" spans="1:10" ht="17.25" thickBot="1">
      <c r="A29" s="4"/>
      <c r="B29" s="6">
        <v>29</v>
      </c>
      <c r="C29" s="6" t="s">
        <v>153</v>
      </c>
      <c r="D29" s="6" t="s">
        <v>27</v>
      </c>
      <c r="E29" s="41"/>
      <c r="F29" s="42" t="s">
        <v>39</v>
      </c>
      <c r="G29" s="7"/>
      <c r="H29" s="7">
        <v>20</v>
      </c>
      <c r="I29" s="21">
        <f t="shared" si="0"/>
        <v>71260</v>
      </c>
      <c r="J29" s="7" t="s">
        <v>97</v>
      </c>
    </row>
    <row r="30" spans="1:10" ht="33.75" thickBot="1">
      <c r="A30" s="4"/>
      <c r="B30" s="6"/>
      <c r="C30" s="6" t="s">
        <v>154</v>
      </c>
      <c r="D30" s="6" t="s">
        <v>158</v>
      </c>
      <c r="E30" s="41"/>
      <c r="F30" s="42"/>
      <c r="G30" s="7"/>
      <c r="H30" s="7">
        <v>380</v>
      </c>
      <c r="I30" s="21">
        <f t="shared" si="0"/>
        <v>70880</v>
      </c>
      <c r="J30" s="7" t="s">
        <v>159</v>
      </c>
    </row>
    <row r="31" spans="1:10" ht="17.25" thickBot="1">
      <c r="A31" s="4"/>
      <c r="B31" s="6">
        <v>30</v>
      </c>
      <c r="C31" s="6" t="s">
        <v>155</v>
      </c>
      <c r="D31" s="6" t="s">
        <v>27</v>
      </c>
      <c r="E31" s="41"/>
      <c r="F31" s="42" t="s">
        <v>39</v>
      </c>
      <c r="G31" s="7"/>
      <c r="H31" s="7">
        <v>43</v>
      </c>
      <c r="I31" s="21">
        <f t="shared" si="0"/>
        <v>70837</v>
      </c>
      <c r="J31" s="7" t="s">
        <v>47</v>
      </c>
    </row>
    <row r="32" spans="1:10" ht="17.25" thickBot="1">
      <c r="A32" s="4"/>
      <c r="B32" s="6"/>
      <c r="C32" s="6" t="s">
        <v>156</v>
      </c>
      <c r="D32" s="6" t="s">
        <v>53</v>
      </c>
      <c r="E32" s="41"/>
      <c r="F32" s="42" t="s">
        <v>39</v>
      </c>
      <c r="G32" s="7"/>
      <c r="H32" s="7">
        <v>125</v>
      </c>
      <c r="I32" s="21">
        <f t="shared" si="0"/>
        <v>70712</v>
      </c>
      <c r="J32" s="7" t="s">
        <v>60</v>
      </c>
    </row>
    <row r="33" spans="1:10" ht="17.25" thickBot="1">
      <c r="A33" s="3"/>
      <c r="B33" s="6"/>
      <c r="C33" s="6" t="s">
        <v>147</v>
      </c>
      <c r="D33" s="6" t="s">
        <v>59</v>
      </c>
      <c r="E33" s="49" t="s">
        <v>39</v>
      </c>
      <c r="F33" s="50"/>
      <c r="G33" s="7"/>
      <c r="H33" s="7">
        <v>80</v>
      </c>
      <c r="I33" s="21">
        <f t="shared" si="0"/>
        <v>70632</v>
      </c>
      <c r="J33" s="7" t="s">
        <v>61</v>
      </c>
    </row>
    <row r="34" spans="1:10" ht="17.25" thickBot="1">
      <c r="A34" s="3"/>
      <c r="B34" s="6"/>
      <c r="C34" s="6" t="s">
        <v>157</v>
      </c>
      <c r="D34" s="6" t="s">
        <v>62</v>
      </c>
      <c r="E34" s="49" t="s">
        <v>39</v>
      </c>
      <c r="F34" s="50"/>
      <c r="G34" s="7"/>
      <c r="H34" s="7">
        <v>2100</v>
      </c>
      <c r="I34" s="21">
        <f t="shared" si="0"/>
        <v>68532</v>
      </c>
      <c r="J34" s="7" t="s">
        <v>63</v>
      </c>
    </row>
    <row r="35" spans="1:10" ht="17.25" thickBot="1">
      <c r="A35" s="54" t="s">
        <v>21</v>
      </c>
      <c r="B35" s="55"/>
      <c r="C35" s="55"/>
      <c r="D35" s="55"/>
      <c r="E35" s="55"/>
      <c r="F35" s="56"/>
      <c r="G35" s="7"/>
      <c r="H35" s="7"/>
      <c r="I35" s="21">
        <f>I34</f>
        <v>68532</v>
      </c>
      <c r="J35" s="7"/>
    </row>
    <row r="36" spans="1:10" ht="17.25" thickBot="1">
      <c r="A36" s="57" t="s">
        <v>12</v>
      </c>
      <c r="B36" s="58"/>
      <c r="C36" s="58"/>
      <c r="D36" s="58"/>
      <c r="E36" s="59"/>
      <c r="F36" s="57" t="s">
        <v>13</v>
      </c>
      <c r="G36" s="59"/>
      <c r="H36" s="57" t="s">
        <v>14</v>
      </c>
      <c r="I36" s="58"/>
      <c r="J36" s="59"/>
    </row>
    <row r="37" spans="1:10" ht="46.5" customHeight="1" thickBot="1">
      <c r="A37" s="57"/>
      <c r="B37" s="58"/>
      <c r="C37" s="58"/>
      <c r="D37" s="58"/>
      <c r="E37" s="59"/>
      <c r="F37" s="57"/>
      <c r="G37" s="59"/>
      <c r="H37" s="57"/>
      <c r="I37" s="58"/>
      <c r="J37" s="59"/>
    </row>
    <row r="38" spans="1:10" ht="17.25" customHeight="1">
      <c r="A38" s="60" t="s">
        <v>15</v>
      </c>
      <c r="B38" s="61"/>
      <c r="C38" s="61"/>
      <c r="D38" s="61"/>
      <c r="E38" s="61"/>
      <c r="F38" s="61"/>
      <c r="G38" s="61"/>
      <c r="H38" s="61"/>
      <c r="I38" s="61"/>
      <c r="J38" s="62"/>
    </row>
    <row r="39" spans="1:10" ht="17.25" customHeight="1" thickBot="1">
      <c r="A39" s="51" t="s">
        <v>16</v>
      </c>
      <c r="B39" s="52"/>
      <c r="C39" s="52"/>
      <c r="D39" s="52"/>
      <c r="E39" s="52"/>
      <c r="F39" s="52"/>
      <c r="G39" s="52"/>
      <c r="H39" s="52"/>
      <c r="I39" s="52"/>
      <c r="J39" s="53"/>
    </row>
    <row r="40" spans="1:10" ht="39.950000000000003" customHeight="1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ht="16.5" customHeight="1">
      <c r="A41" s="9"/>
    </row>
    <row r="42" spans="1:10" ht="17.25" customHeight="1"/>
    <row r="43" spans="1:10" ht="16.5" customHeight="1"/>
  </sheetData>
  <mergeCells count="27">
    <mergeCell ref="A35:F35"/>
    <mergeCell ref="A39:J39"/>
    <mergeCell ref="A36:E36"/>
    <mergeCell ref="F36:G36"/>
    <mergeCell ref="H36:J36"/>
    <mergeCell ref="A37:E37"/>
    <mergeCell ref="F37:G37"/>
    <mergeCell ref="H37:J37"/>
    <mergeCell ref="A38:J38"/>
    <mergeCell ref="A1:J1"/>
    <mergeCell ref="A2:J2"/>
    <mergeCell ref="A3:B3"/>
    <mergeCell ref="C3:C4"/>
    <mergeCell ref="D3:D4"/>
    <mergeCell ref="E3:F4"/>
    <mergeCell ref="G3:G4"/>
    <mergeCell ref="H3:H4"/>
    <mergeCell ref="I3:I4"/>
    <mergeCell ref="J3:J4"/>
    <mergeCell ref="E18:F18"/>
    <mergeCell ref="E33:F33"/>
    <mergeCell ref="E5:F5"/>
    <mergeCell ref="E19:F19"/>
    <mergeCell ref="E34:F34"/>
    <mergeCell ref="E8:F8"/>
    <mergeCell ref="E12:F12"/>
    <mergeCell ref="E17:F17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L11" sqref="L11"/>
    </sheetView>
  </sheetViews>
  <sheetFormatPr defaultRowHeight="16.5"/>
  <cols>
    <col min="1" max="1" width="3.875" style="1" customWidth="1"/>
    <col min="2" max="2" width="3.875" style="12" customWidth="1"/>
    <col min="3" max="3" width="6.75" style="12" customWidth="1"/>
    <col min="4" max="4" width="13.625" style="12" customWidth="1"/>
    <col min="5" max="5" width="9" style="12" hidden="1" customWidth="1"/>
    <col min="6" max="6" width="16.625" style="12" customWidth="1"/>
    <col min="7" max="7" width="6.75" style="12" customWidth="1"/>
    <col min="8" max="8" width="6.875" style="12" customWidth="1"/>
    <col min="9" max="9" width="8.625" style="12" customWidth="1"/>
    <col min="10" max="10" width="12.625" style="12" customWidth="1"/>
    <col min="11" max="16384" width="9" style="1"/>
  </cols>
  <sheetData>
    <row r="1" spans="1:10" ht="21" thickBo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21" thickBot="1">
      <c r="A2" s="63" t="s">
        <v>17</v>
      </c>
      <c r="B2" s="64"/>
      <c r="C2" s="64"/>
      <c r="D2" s="64"/>
      <c r="E2" s="64"/>
      <c r="F2" s="64"/>
      <c r="G2" s="64"/>
      <c r="H2" s="64"/>
      <c r="I2" s="64"/>
      <c r="J2" s="65"/>
    </row>
    <row r="3" spans="1:10" s="14" customFormat="1" ht="17.25" thickBot="1">
      <c r="A3" s="54" t="s">
        <v>22</v>
      </c>
      <c r="B3" s="74"/>
      <c r="C3" s="66" t="s">
        <v>1</v>
      </c>
      <c r="D3" s="66" t="s">
        <v>2</v>
      </c>
      <c r="E3" s="68" t="s">
        <v>3</v>
      </c>
      <c r="F3" s="69"/>
      <c r="G3" s="66" t="s">
        <v>4</v>
      </c>
      <c r="H3" s="66" t="s">
        <v>5</v>
      </c>
      <c r="I3" s="66" t="s">
        <v>6</v>
      </c>
      <c r="J3" s="66" t="s">
        <v>7</v>
      </c>
    </row>
    <row r="4" spans="1:10" s="14" customFormat="1" ht="18.75" customHeight="1" thickBot="1">
      <c r="A4" s="15" t="s">
        <v>8</v>
      </c>
      <c r="B4" s="16" t="s">
        <v>9</v>
      </c>
      <c r="C4" s="67"/>
      <c r="D4" s="67"/>
      <c r="E4" s="70"/>
      <c r="F4" s="71"/>
      <c r="G4" s="67"/>
      <c r="H4" s="67"/>
      <c r="I4" s="67"/>
      <c r="J4" s="67"/>
    </row>
    <row r="5" spans="1:10" ht="17.25" thickBot="1">
      <c r="A5" s="2"/>
      <c r="B5" s="6"/>
      <c r="C5" s="6"/>
      <c r="D5" s="6"/>
      <c r="E5" s="49" t="s">
        <v>101</v>
      </c>
      <c r="F5" s="50"/>
      <c r="G5" s="7">
        <f>SUM('月帳格式 (2)'!G5:'月帳格式 (2)'!G34)</f>
        <v>12370</v>
      </c>
      <c r="H5" s="20">
        <f>SUM('月帳格式 (2)'!H5:'月帳格式 (2)'!H34)</f>
        <v>13926</v>
      </c>
      <c r="I5" s="21">
        <f>'月帳格式 (2)'!I35</f>
        <v>68532</v>
      </c>
      <c r="J5" s="7"/>
    </row>
    <row r="6" spans="1:10" ht="17.25" customHeight="1" thickBot="1">
      <c r="A6" s="48">
        <v>12</v>
      </c>
      <c r="B6" s="39">
        <v>30</v>
      </c>
      <c r="C6" s="6"/>
      <c r="D6" s="6" t="s">
        <v>148</v>
      </c>
      <c r="E6" s="49" t="s">
        <v>39</v>
      </c>
      <c r="F6" s="50"/>
      <c r="G6" s="7">
        <v>5840</v>
      </c>
      <c r="H6" s="7"/>
      <c r="I6" s="21">
        <f>I5+G6-H6</f>
        <v>74372</v>
      </c>
      <c r="J6" s="7"/>
    </row>
    <row r="7" spans="1:10" ht="17.25" thickBot="1">
      <c r="A7" s="2"/>
      <c r="B7" s="6"/>
      <c r="C7" s="6"/>
      <c r="D7" s="6"/>
      <c r="E7" s="10"/>
      <c r="F7" s="24"/>
      <c r="G7" s="7"/>
      <c r="H7" s="7"/>
      <c r="I7" s="21"/>
      <c r="J7" s="7"/>
    </row>
    <row r="8" spans="1:10" ht="17.25" thickBot="1">
      <c r="A8" s="2"/>
      <c r="B8" s="6"/>
      <c r="C8" s="6"/>
      <c r="D8" s="6"/>
      <c r="E8" s="10"/>
      <c r="F8" s="19"/>
      <c r="G8" s="7"/>
      <c r="H8" s="7"/>
      <c r="I8" s="21"/>
      <c r="J8" s="7"/>
    </row>
    <row r="9" spans="1:10" ht="17.25" thickBot="1">
      <c r="A9" s="2"/>
      <c r="B9" s="6"/>
      <c r="C9" s="6"/>
      <c r="D9" s="6"/>
      <c r="E9" s="10"/>
      <c r="F9" s="19"/>
      <c r="G9" s="7"/>
      <c r="H9" s="7"/>
      <c r="I9" s="21"/>
      <c r="J9" s="7"/>
    </row>
    <row r="10" spans="1:10" ht="17.25" thickBot="1">
      <c r="A10" s="2"/>
      <c r="B10" s="6"/>
      <c r="C10" s="6"/>
      <c r="D10" s="6"/>
      <c r="E10" s="10"/>
      <c r="F10" s="19"/>
      <c r="G10" s="7"/>
      <c r="H10" s="7"/>
      <c r="I10" s="21"/>
      <c r="J10" s="7"/>
    </row>
    <row r="11" spans="1:10" ht="17.25" thickBot="1">
      <c r="A11" s="2"/>
      <c r="B11" s="6"/>
      <c r="C11" s="6"/>
      <c r="D11" s="6"/>
      <c r="E11" s="10"/>
      <c r="F11" s="19"/>
      <c r="G11" s="7"/>
      <c r="H11" s="7"/>
      <c r="I11" s="21"/>
      <c r="J11" s="7"/>
    </row>
    <row r="12" spans="1:10" ht="17.25" thickBot="1">
      <c r="A12" s="2"/>
      <c r="B12" s="6"/>
      <c r="C12" s="6"/>
      <c r="D12" s="6"/>
      <c r="E12" s="10"/>
      <c r="F12" s="19"/>
      <c r="G12" s="7"/>
      <c r="H12" s="7"/>
      <c r="I12" s="21"/>
      <c r="J12" s="7"/>
    </row>
    <row r="13" spans="1:10" ht="17.25" thickBot="1">
      <c r="A13" s="2"/>
      <c r="B13" s="6"/>
      <c r="C13" s="6"/>
      <c r="D13" s="6"/>
      <c r="E13" s="49"/>
      <c r="F13" s="50"/>
      <c r="G13" s="7"/>
      <c r="H13" s="7"/>
      <c r="I13" s="21"/>
      <c r="J13" s="7"/>
    </row>
    <row r="14" spans="1:10" ht="17.25" thickBot="1">
      <c r="A14" s="2"/>
      <c r="B14" s="6"/>
      <c r="C14" s="6"/>
      <c r="D14" s="6"/>
      <c r="E14" s="10"/>
      <c r="F14" s="19"/>
      <c r="G14" s="7"/>
      <c r="H14" s="7"/>
      <c r="I14" s="21"/>
      <c r="J14" s="7"/>
    </row>
    <row r="15" spans="1:10" ht="17.25" thickBot="1">
      <c r="A15" s="3"/>
      <c r="B15" s="6"/>
      <c r="C15" s="6"/>
      <c r="D15" s="6"/>
      <c r="E15" s="49"/>
      <c r="F15" s="50"/>
      <c r="G15" s="7"/>
      <c r="H15" s="7"/>
      <c r="I15" s="21"/>
      <c r="J15" s="7"/>
    </row>
    <row r="16" spans="1:10" ht="17.25" thickBot="1">
      <c r="A16" s="3"/>
      <c r="B16" s="6"/>
      <c r="C16" s="6"/>
      <c r="D16" s="6"/>
      <c r="E16" s="10"/>
      <c r="F16" s="19"/>
      <c r="G16" s="7"/>
      <c r="H16" s="7"/>
      <c r="I16" s="21"/>
      <c r="J16" s="7"/>
    </row>
    <row r="17" spans="1:10" ht="17.25" thickBot="1">
      <c r="A17" s="3"/>
      <c r="B17" s="6"/>
      <c r="C17" s="6"/>
      <c r="D17" s="6"/>
      <c r="E17" s="10"/>
      <c r="F17" s="19"/>
      <c r="G17" s="7"/>
      <c r="H17" s="7"/>
      <c r="I17" s="21"/>
      <c r="J17" s="7"/>
    </row>
    <row r="18" spans="1:10" ht="17.25" thickBot="1">
      <c r="A18" s="3"/>
      <c r="B18" s="6"/>
      <c r="C18" s="6"/>
      <c r="D18" s="6"/>
      <c r="E18" s="49"/>
      <c r="F18" s="50"/>
      <c r="G18" s="7"/>
      <c r="H18" s="7"/>
      <c r="I18" s="21"/>
      <c r="J18" s="7"/>
    </row>
    <row r="19" spans="1:10" ht="17.25" thickBot="1">
      <c r="A19" s="3"/>
      <c r="B19" s="6"/>
      <c r="C19" s="6"/>
      <c r="D19" s="6"/>
      <c r="E19" s="10"/>
      <c r="F19" s="11"/>
      <c r="G19" s="7"/>
      <c r="H19" s="7"/>
      <c r="I19" s="21"/>
      <c r="J19" s="7"/>
    </row>
    <row r="20" spans="1:10" ht="17.25" thickBot="1">
      <c r="A20" s="3"/>
      <c r="B20" s="6"/>
      <c r="C20" s="6"/>
      <c r="D20" s="6"/>
      <c r="E20" s="49"/>
      <c r="F20" s="50"/>
      <c r="G20" s="7"/>
      <c r="H20" s="7"/>
      <c r="I20" s="21"/>
      <c r="J20" s="7"/>
    </row>
    <row r="21" spans="1:10" ht="17.25" thickBot="1">
      <c r="A21" s="3"/>
      <c r="B21" s="6"/>
      <c r="C21" s="6"/>
      <c r="D21" s="6"/>
      <c r="E21" s="49"/>
      <c r="F21" s="50"/>
      <c r="G21" s="7"/>
      <c r="H21" s="7"/>
      <c r="I21" s="21"/>
      <c r="J21" s="7"/>
    </row>
    <row r="22" spans="1:10" ht="17.25" thickBot="1">
      <c r="A22" s="3"/>
      <c r="B22" s="6"/>
      <c r="C22" s="6"/>
      <c r="D22" s="6"/>
      <c r="E22" s="49"/>
      <c r="F22" s="50"/>
      <c r="G22" s="7"/>
      <c r="H22" s="7"/>
      <c r="I22" s="21"/>
      <c r="J22" s="7"/>
    </row>
    <row r="23" spans="1:10" ht="17.25" thickBot="1">
      <c r="A23" s="4"/>
      <c r="B23" s="6"/>
      <c r="C23" s="6"/>
      <c r="D23" s="6"/>
      <c r="E23" s="49"/>
      <c r="F23" s="50"/>
      <c r="G23" s="7"/>
      <c r="H23" s="7"/>
      <c r="I23" s="21"/>
      <c r="J23" s="7"/>
    </row>
    <row r="24" spans="1:10" ht="17.25" thickBot="1">
      <c r="A24" s="3"/>
      <c r="B24" s="6"/>
      <c r="C24" s="6"/>
      <c r="D24" s="6"/>
      <c r="E24" s="49"/>
      <c r="F24" s="50"/>
      <c r="G24" s="7"/>
      <c r="H24" s="7"/>
      <c r="I24" s="21"/>
      <c r="J24" s="7"/>
    </row>
    <row r="25" spans="1:10" ht="17.25" thickBot="1">
      <c r="A25" s="3"/>
      <c r="B25" s="6"/>
      <c r="C25" s="6"/>
      <c r="D25" s="6"/>
      <c r="E25" s="10"/>
      <c r="F25" s="11"/>
      <c r="G25" s="7"/>
      <c r="H25" s="7"/>
      <c r="I25" s="21"/>
      <c r="J25" s="7"/>
    </row>
    <row r="26" spans="1:10" ht="17.25" thickBot="1">
      <c r="A26" s="3"/>
      <c r="B26" s="6"/>
      <c r="C26" s="6"/>
      <c r="D26" s="6"/>
      <c r="E26" s="49"/>
      <c r="F26" s="50"/>
      <c r="G26" s="7"/>
      <c r="H26" s="7"/>
      <c r="I26" s="21"/>
      <c r="J26" s="7"/>
    </row>
    <row r="27" spans="1:10" ht="17.25" thickBot="1">
      <c r="A27" s="3"/>
      <c r="B27" s="6"/>
      <c r="C27" s="6"/>
      <c r="D27" s="6"/>
      <c r="E27" s="49"/>
      <c r="F27" s="50"/>
      <c r="G27" s="7"/>
      <c r="H27" s="7"/>
      <c r="I27" s="21"/>
      <c r="J27" s="7"/>
    </row>
    <row r="28" spans="1:10" ht="17.25" thickBot="1">
      <c r="A28" s="3"/>
      <c r="B28" s="6"/>
      <c r="C28" s="6"/>
      <c r="D28" s="6"/>
      <c r="E28" s="49"/>
      <c r="F28" s="50"/>
      <c r="G28" s="7"/>
      <c r="H28" s="7"/>
      <c r="I28" s="21"/>
      <c r="J28" s="7"/>
    </row>
    <row r="29" spans="1:10" ht="17.25" thickBot="1">
      <c r="A29" s="3"/>
      <c r="B29" s="6"/>
      <c r="C29" s="6"/>
      <c r="D29" s="6"/>
      <c r="E29" s="49"/>
      <c r="F29" s="50"/>
      <c r="G29" s="7"/>
      <c r="H29" s="7"/>
      <c r="I29" s="21"/>
      <c r="J29" s="13"/>
    </row>
    <row r="30" spans="1:10" ht="17.25" thickBot="1">
      <c r="A30" s="3"/>
      <c r="B30" s="6"/>
      <c r="C30" s="6"/>
      <c r="D30" s="6"/>
      <c r="E30" s="22"/>
      <c r="F30" s="23"/>
      <c r="G30" s="7"/>
      <c r="H30" s="7"/>
      <c r="I30" s="21"/>
      <c r="J30" s="13"/>
    </row>
    <row r="31" spans="1:10" ht="17.25" thickBot="1">
      <c r="A31" s="3"/>
      <c r="B31" s="6"/>
      <c r="C31" s="6"/>
      <c r="D31" s="6"/>
      <c r="E31" s="49"/>
      <c r="F31" s="50"/>
      <c r="G31" s="7"/>
      <c r="H31" s="7"/>
      <c r="I31" s="21"/>
      <c r="J31" s="7"/>
    </row>
    <row r="32" spans="1:10" ht="17.25" thickBot="1">
      <c r="A32" s="3"/>
      <c r="B32" s="6"/>
      <c r="C32" s="6"/>
      <c r="D32" s="6"/>
      <c r="E32" s="49"/>
      <c r="F32" s="50"/>
      <c r="G32" s="7"/>
      <c r="H32" s="7"/>
      <c r="I32" s="21"/>
      <c r="J32" s="7"/>
    </row>
    <row r="33" spans="1:10" ht="17.25" thickBot="1">
      <c r="A33" s="3"/>
      <c r="B33" s="6"/>
      <c r="C33" s="6"/>
      <c r="D33" s="6"/>
      <c r="E33" s="49"/>
      <c r="F33" s="50"/>
      <c r="G33" s="7"/>
      <c r="H33" s="7"/>
      <c r="I33" s="21"/>
      <c r="J33" s="7"/>
    </row>
    <row r="34" spans="1:10" ht="17.25" thickBot="1">
      <c r="A34" s="5"/>
      <c r="B34" s="6"/>
      <c r="C34" s="6"/>
      <c r="D34" s="6"/>
      <c r="E34" s="17"/>
      <c r="F34" s="18"/>
      <c r="G34" s="7"/>
      <c r="H34" s="7"/>
      <c r="I34" s="21"/>
      <c r="J34" s="7"/>
    </row>
    <row r="35" spans="1:10" ht="17.25" thickBot="1">
      <c r="A35" s="54" t="s">
        <v>20</v>
      </c>
      <c r="B35" s="72"/>
      <c r="C35" s="72"/>
      <c r="D35" s="72"/>
      <c r="E35" s="72"/>
      <c r="F35" s="73"/>
      <c r="G35" s="7">
        <f>SUM(G5:G34)</f>
        <v>18210</v>
      </c>
      <c r="H35" s="7"/>
      <c r="I35" s="21"/>
      <c r="J35" s="7"/>
    </row>
    <row r="36" spans="1:10" ht="17.25" thickBot="1">
      <c r="A36" s="54" t="s">
        <v>18</v>
      </c>
      <c r="B36" s="72"/>
      <c r="C36" s="72"/>
      <c r="D36" s="72"/>
      <c r="E36" s="72"/>
      <c r="F36" s="73"/>
      <c r="G36" s="7"/>
      <c r="H36" s="7">
        <f>SUM(H5:H34)</f>
        <v>13926</v>
      </c>
      <c r="I36" s="21"/>
      <c r="J36" s="7"/>
    </row>
    <row r="37" spans="1:10" ht="17.25" thickBot="1">
      <c r="A37" s="54" t="s">
        <v>19</v>
      </c>
      <c r="B37" s="55"/>
      <c r="C37" s="55"/>
      <c r="D37" s="55"/>
      <c r="E37" s="55"/>
      <c r="F37" s="56"/>
      <c r="G37" s="7"/>
      <c r="H37" s="7"/>
      <c r="I37" s="21">
        <f>G35-H36</f>
        <v>4284</v>
      </c>
      <c r="J37" s="7"/>
    </row>
    <row r="38" spans="1:10" ht="17.25" thickBot="1">
      <c r="A38" s="54" t="s">
        <v>10</v>
      </c>
      <c r="B38" s="55"/>
      <c r="C38" s="55"/>
      <c r="D38" s="55"/>
      <c r="E38" s="55"/>
      <c r="F38" s="56"/>
      <c r="G38" s="7"/>
      <c r="H38" s="7"/>
      <c r="I38" s="7">
        <f>'月帳格式(3)'!I5</f>
        <v>70088</v>
      </c>
      <c r="J38" s="7"/>
    </row>
    <row r="39" spans="1:10" ht="17.25" thickBot="1">
      <c r="A39" s="54" t="s">
        <v>11</v>
      </c>
      <c r="B39" s="55"/>
      <c r="C39" s="55"/>
      <c r="D39" s="55"/>
      <c r="E39" s="55"/>
      <c r="F39" s="56"/>
      <c r="G39" s="7"/>
      <c r="H39" s="7"/>
      <c r="I39" s="7">
        <f>I37+I38</f>
        <v>74372</v>
      </c>
      <c r="J39" s="7"/>
    </row>
    <row r="40" spans="1:10" ht="17.25" thickBot="1">
      <c r="A40" s="57" t="s">
        <v>12</v>
      </c>
      <c r="B40" s="58"/>
      <c r="C40" s="58"/>
      <c r="D40" s="58"/>
      <c r="E40" s="59"/>
      <c r="F40" s="57" t="s">
        <v>13</v>
      </c>
      <c r="G40" s="59"/>
      <c r="H40" s="57" t="s">
        <v>14</v>
      </c>
      <c r="I40" s="58"/>
      <c r="J40" s="59"/>
    </row>
    <row r="41" spans="1:10" ht="39.950000000000003" customHeight="1" thickBot="1">
      <c r="A41" s="57"/>
      <c r="B41" s="58"/>
      <c r="C41" s="58"/>
      <c r="D41" s="58"/>
      <c r="E41" s="59"/>
      <c r="F41" s="57"/>
      <c r="G41" s="59"/>
      <c r="H41" s="57"/>
      <c r="I41" s="58"/>
      <c r="J41" s="59"/>
    </row>
    <row r="42" spans="1:10">
      <c r="A42" s="60" t="s">
        <v>15</v>
      </c>
      <c r="B42" s="61"/>
      <c r="C42" s="61"/>
      <c r="D42" s="61"/>
      <c r="E42" s="61"/>
      <c r="F42" s="61"/>
      <c r="G42" s="61"/>
      <c r="H42" s="61"/>
      <c r="I42" s="61"/>
      <c r="J42" s="62"/>
    </row>
    <row r="43" spans="1:10" ht="17.25" thickBot="1">
      <c r="A43" s="51" t="s">
        <v>16</v>
      </c>
      <c r="B43" s="52"/>
      <c r="C43" s="52"/>
      <c r="D43" s="52"/>
      <c r="E43" s="52"/>
      <c r="F43" s="52"/>
      <c r="G43" s="52"/>
      <c r="H43" s="52"/>
      <c r="I43" s="52"/>
      <c r="J43" s="53"/>
    </row>
    <row r="44" spans="1:10" ht="16.5" customHeight="1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>
      <c r="A45" s="9"/>
    </row>
  </sheetData>
  <mergeCells count="40">
    <mergeCell ref="A1:J1"/>
    <mergeCell ref="A2:J2"/>
    <mergeCell ref="A3:B3"/>
    <mergeCell ref="C3:C4"/>
    <mergeCell ref="D3:D4"/>
    <mergeCell ref="E3:F4"/>
    <mergeCell ref="G3:G4"/>
    <mergeCell ref="H3:H4"/>
    <mergeCell ref="I3:I4"/>
    <mergeCell ref="J3:J4"/>
    <mergeCell ref="E5:F5"/>
    <mergeCell ref="E13:F13"/>
    <mergeCell ref="E15:F15"/>
    <mergeCell ref="E21:F21"/>
    <mergeCell ref="E18:F18"/>
    <mergeCell ref="E20:F20"/>
    <mergeCell ref="E6:F6"/>
    <mergeCell ref="A37:F37"/>
    <mergeCell ref="E22:F22"/>
    <mergeCell ref="E23:F23"/>
    <mergeCell ref="E24:F24"/>
    <mergeCell ref="E26:F26"/>
    <mergeCell ref="E27:F27"/>
    <mergeCell ref="E28:F28"/>
    <mergeCell ref="E29:F29"/>
    <mergeCell ref="E31:F31"/>
    <mergeCell ref="E32:F32"/>
    <mergeCell ref="E33:F33"/>
    <mergeCell ref="A35:F35"/>
    <mergeCell ref="A36:F36"/>
    <mergeCell ref="A42:J42"/>
    <mergeCell ref="A43:J43"/>
    <mergeCell ref="A38:F38"/>
    <mergeCell ref="A39:F39"/>
    <mergeCell ref="A40:E40"/>
    <mergeCell ref="F40:G40"/>
    <mergeCell ref="H40:J40"/>
    <mergeCell ref="A41:E41"/>
    <mergeCell ref="F41:G41"/>
    <mergeCell ref="H41:J4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月帳格式(3)</vt:lpstr>
      <vt:lpstr>月帳格式 (2)</vt:lpstr>
      <vt:lpstr>月帳格式(1)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user</cp:lastModifiedBy>
  <cp:lastPrinted>2017-09-21T06:02:24Z</cp:lastPrinted>
  <dcterms:created xsi:type="dcterms:W3CDTF">2012-01-15T07:36:34Z</dcterms:created>
  <dcterms:modified xsi:type="dcterms:W3CDTF">2017-11-13T18:09:34Z</dcterms:modified>
</cp:coreProperties>
</file>