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35" yWindow="-225" windowWidth="12465" windowHeight="7650" tabRatio="923" activeTab="3"/>
  </bookViews>
  <sheets>
    <sheet name="月帳格式(4)" sheetId="20" r:id="rId1"/>
    <sheet name="月帳格式 (3)" sheetId="19" r:id="rId2"/>
    <sheet name="月帳格式(2)" sheetId="21" r:id="rId3"/>
    <sheet name="月帳格式(1)" sheetId="10" r:id="rId4"/>
  </sheets>
  <calcPr calcId="144525"/>
</workbook>
</file>

<file path=xl/calcChain.xml><?xml version="1.0" encoding="utf-8"?>
<calcChain xmlns="http://schemas.openxmlformats.org/spreadsheetml/2006/main">
  <c r="I37" i="10" l="1"/>
  <c r="H5" i="19"/>
  <c r="H5" i="21" s="1"/>
  <c r="H5" i="10" s="1"/>
  <c r="G5" i="19"/>
  <c r="G5" i="21" s="1"/>
  <c r="G5" i="10" s="1"/>
  <c r="I6" i="20" l="1"/>
  <c r="I7" i="20" s="1"/>
  <c r="I8" i="20" l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5" i="19" s="1"/>
  <c r="H35" i="10"/>
  <c r="G34" i="10"/>
  <c r="I6" i="19" l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36" i="10"/>
  <c r="I38" i="10" s="1"/>
</calcChain>
</file>

<file path=xl/sharedStrings.xml><?xml version="1.0" encoding="utf-8"?>
<sst xmlns="http://schemas.openxmlformats.org/spreadsheetml/2006/main" count="491" uniqueCount="246">
  <si>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</si>
  <si>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</si>
  <si>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</si>
  <si>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</si>
  <si>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</si>
  <si>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</si>
  <si>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</si>
  <si>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</si>
  <si>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</si>
  <si>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</si>
  <si>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</si>
  <si>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</si>
  <si>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</si>
  <si>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</si>
  <si>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</si>
  <si>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</si>
  <si>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</si>
  <si>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</si>
  <si>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</si>
  <si>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</si>
  <si>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</si>
  <si>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本期收支餘絀</t>
    <phoneticPr fontId="1" type="noConversion"/>
  </si>
  <si>
    <t>105年</t>
    <phoneticPr fontId="1" type="noConversion"/>
  </si>
  <si>
    <t>民謠吉他社社團經費明細表</t>
    <phoneticPr fontId="1" type="noConversion"/>
  </si>
  <si>
    <t>105年</t>
    <phoneticPr fontId="1" type="noConversion"/>
  </si>
  <si>
    <t>本期收支餘絀</t>
    <phoneticPr fontId="1" type="noConversion"/>
  </si>
  <si>
    <t>承上月結餘</t>
    <phoneticPr fontId="14" type="noConversion"/>
  </si>
  <si>
    <t>影印費</t>
    <phoneticPr fontId="14" type="noConversion"/>
  </si>
  <si>
    <t>邀請卡</t>
    <phoneticPr fontId="14" type="noConversion"/>
  </si>
  <si>
    <t>社團行政</t>
    <phoneticPr fontId="14" type="noConversion"/>
  </si>
  <si>
    <t>入社單</t>
    <phoneticPr fontId="14" type="noConversion"/>
  </si>
  <si>
    <t>紀念品貼紙</t>
    <phoneticPr fontId="14" type="noConversion"/>
  </si>
  <si>
    <t>飲料費</t>
    <phoneticPr fontId="14" type="noConversion"/>
  </si>
  <si>
    <t>3箱麥香</t>
    <phoneticPr fontId="14" type="noConversion"/>
  </si>
  <si>
    <t>夜拜用品</t>
    <phoneticPr fontId="14" type="noConversion"/>
  </si>
  <si>
    <t>金紙</t>
    <phoneticPr fontId="14" type="noConversion"/>
  </si>
  <si>
    <t>南方之戀成果展-燕巢場</t>
    <phoneticPr fontId="14" type="noConversion"/>
  </si>
  <si>
    <t>水果</t>
    <phoneticPr fontId="14" type="noConversion"/>
  </si>
  <si>
    <t>社團評鑑</t>
    <phoneticPr fontId="14" type="noConversion"/>
  </si>
  <si>
    <t>帳冊資料</t>
    <phoneticPr fontId="14" type="noConversion"/>
  </si>
  <si>
    <t>南方之戀成果展-燕巢場</t>
    <phoneticPr fontId="14" type="noConversion"/>
  </si>
  <si>
    <t>美宣用品</t>
    <phoneticPr fontId="14" type="noConversion"/>
  </si>
  <si>
    <t>口紅膠2支</t>
    <phoneticPr fontId="14" type="noConversion"/>
  </si>
  <si>
    <t>口紅膠1支</t>
    <phoneticPr fontId="14" type="noConversion"/>
  </si>
  <si>
    <t>雜費支出</t>
    <phoneticPr fontId="14" type="noConversion"/>
  </si>
  <si>
    <t>布膠帶</t>
    <phoneticPr fontId="14" type="noConversion"/>
  </si>
  <si>
    <t>曲目表</t>
    <phoneticPr fontId="14" type="noConversion"/>
  </si>
  <si>
    <t>影印費</t>
    <phoneticPr fontId="14" type="noConversion"/>
  </si>
  <si>
    <t>意調表100張</t>
    <phoneticPr fontId="14" type="noConversion"/>
  </si>
  <si>
    <t>南方之戀成果展-建工場</t>
    <phoneticPr fontId="14" type="noConversion"/>
  </si>
  <si>
    <t>金紙</t>
    <phoneticPr fontId="14" type="noConversion"/>
  </si>
  <si>
    <t>建工校區</t>
    <phoneticPr fontId="14" type="noConversion"/>
  </si>
  <si>
    <t>一籌會議資料</t>
    <phoneticPr fontId="14" type="noConversion"/>
  </si>
  <si>
    <t>行前會議資料</t>
    <phoneticPr fontId="14" type="noConversion"/>
  </si>
  <si>
    <t>飲料費</t>
    <phoneticPr fontId="14" type="noConversion"/>
  </si>
  <si>
    <t>4箱麥香</t>
    <phoneticPr fontId="14" type="noConversion"/>
  </si>
  <si>
    <t>意調表100張</t>
    <phoneticPr fontId="14" type="noConversion"/>
  </si>
  <si>
    <t>社團評鑑</t>
    <phoneticPr fontId="14" type="noConversion"/>
  </si>
  <si>
    <t>帳冊資料</t>
    <phoneticPr fontId="14" type="noConversion"/>
  </si>
  <si>
    <t>夜拜用品</t>
    <phoneticPr fontId="14" type="noConversion"/>
  </si>
  <si>
    <t>水果</t>
    <phoneticPr fontId="14" type="noConversion"/>
  </si>
  <si>
    <t>麥香2箱</t>
    <phoneticPr fontId="14" type="noConversion"/>
  </si>
  <si>
    <t>影印費</t>
    <phoneticPr fontId="14" type="noConversion"/>
  </si>
  <si>
    <t>社評小本子3本</t>
    <phoneticPr fontId="14" type="noConversion"/>
  </si>
  <si>
    <t>社團行政</t>
    <phoneticPr fontId="14" type="noConversion"/>
  </si>
  <si>
    <t>南方之戀成果展-燕巢場</t>
    <phoneticPr fontId="14" type="noConversion"/>
  </si>
  <si>
    <t>美宣用品</t>
    <phoneticPr fontId="14" type="noConversion"/>
  </si>
  <si>
    <t>油漆刷</t>
    <phoneticPr fontId="14" type="noConversion"/>
  </si>
  <si>
    <t>場佈紙</t>
    <phoneticPr fontId="14" type="noConversion"/>
  </si>
  <si>
    <t>場佈用氣球</t>
    <phoneticPr fontId="14" type="noConversion"/>
  </si>
  <si>
    <t>透明寬膠帶6捲</t>
    <phoneticPr fontId="14" type="noConversion"/>
  </si>
  <si>
    <t>擦擦筆2支</t>
    <phoneticPr fontId="14" type="noConversion"/>
  </si>
  <si>
    <t>雜費支出</t>
    <phoneticPr fontId="14" type="noConversion"/>
  </si>
  <si>
    <t>DI用電池</t>
    <phoneticPr fontId="14" type="noConversion"/>
  </si>
  <si>
    <t>雜費支出</t>
    <phoneticPr fontId="14" type="noConversion"/>
  </si>
  <si>
    <t>電氣絕緣膠</t>
    <phoneticPr fontId="14" type="noConversion"/>
  </si>
  <si>
    <t>停車費支出</t>
    <phoneticPr fontId="14" type="noConversion"/>
  </si>
  <si>
    <t>地板膠帶</t>
    <phoneticPr fontId="14" type="noConversion"/>
  </si>
  <si>
    <t>黑色垃圾袋</t>
    <phoneticPr fontId="14" type="noConversion"/>
  </si>
  <si>
    <t>尼龍繩</t>
    <phoneticPr fontId="14" type="noConversion"/>
  </si>
  <si>
    <t>透明寬膠帶2捲</t>
    <phoneticPr fontId="14" type="noConversion"/>
  </si>
  <si>
    <t>美宣用品</t>
    <phoneticPr fontId="14" type="noConversion"/>
  </si>
  <si>
    <t>透明寬膠帶6捲</t>
    <phoneticPr fontId="14" type="noConversion"/>
  </si>
  <si>
    <t>場佈用螢光棒</t>
    <phoneticPr fontId="14" type="noConversion"/>
  </si>
  <si>
    <t>封面包裝用紙</t>
    <phoneticPr fontId="14" type="noConversion"/>
  </si>
  <si>
    <t>社團補助經費</t>
    <phoneticPr fontId="14" type="noConversion"/>
  </si>
  <si>
    <t>學生會補助款</t>
    <phoneticPr fontId="14" type="noConversion"/>
  </si>
  <si>
    <t>公關函</t>
    <phoneticPr fontId="14" type="noConversion"/>
  </si>
  <si>
    <t>郵資費</t>
    <phoneticPr fontId="14" type="noConversion"/>
  </si>
  <si>
    <t>水銀電池</t>
    <phoneticPr fontId="14" type="noConversion"/>
  </si>
  <si>
    <t>器材搬運費</t>
    <phoneticPr fontId="14" type="noConversion"/>
  </si>
  <si>
    <t>婦幼館</t>
    <phoneticPr fontId="14" type="noConversion"/>
  </si>
  <si>
    <t>影印費</t>
    <phoneticPr fontId="14" type="noConversion"/>
  </si>
  <si>
    <t>一籌會議資料</t>
    <phoneticPr fontId="14" type="noConversion"/>
  </si>
  <si>
    <t>紙</t>
    <phoneticPr fontId="14" type="noConversion"/>
  </si>
  <si>
    <t>伙食費</t>
    <phoneticPr fontId="14" type="noConversion"/>
  </si>
  <si>
    <t>晚餐餐盒65盒</t>
    <phoneticPr fontId="14" type="noConversion"/>
  </si>
  <si>
    <t>睡袋使用費</t>
    <phoneticPr fontId="14" type="noConversion"/>
  </si>
  <si>
    <t>15個</t>
    <phoneticPr fontId="14" type="noConversion"/>
  </si>
  <si>
    <t>社課教材</t>
    <phoneticPr fontId="14" type="noConversion"/>
  </si>
  <si>
    <t>器材維修費</t>
    <phoneticPr fontId="14" type="noConversion"/>
  </si>
  <si>
    <t>導線頭更換</t>
    <phoneticPr fontId="14" type="noConversion"/>
  </si>
  <si>
    <t>社團評鑑</t>
    <phoneticPr fontId="14" type="noConversion"/>
  </si>
  <si>
    <t>包裝用熱塑袋</t>
    <phoneticPr fontId="14" type="noConversion"/>
  </si>
  <si>
    <t>零件更換</t>
    <phoneticPr fontId="14" type="noConversion"/>
  </si>
  <si>
    <t>晚餐餐盒91盒</t>
    <phoneticPr fontId="14" type="noConversion"/>
  </si>
  <si>
    <t>晚餐餐盒67盒</t>
    <phoneticPr fontId="14" type="noConversion"/>
  </si>
  <si>
    <t>南方之戀成果展-校外場</t>
    <phoneticPr fontId="14" type="noConversion"/>
  </si>
  <si>
    <t>社團嘉年華</t>
    <phoneticPr fontId="14" type="noConversion"/>
  </si>
  <si>
    <t>南方之戀成果展</t>
    <phoneticPr fontId="14" type="noConversion"/>
  </si>
  <si>
    <t>廠商贊助金</t>
    <phoneticPr fontId="14" type="noConversion"/>
  </si>
  <si>
    <t>美宣用品</t>
    <phoneticPr fontId="14" type="noConversion"/>
  </si>
  <si>
    <t>膠帶</t>
    <phoneticPr fontId="14" type="noConversion"/>
  </si>
  <si>
    <t>社評資料</t>
    <phoneticPr fontId="14" type="noConversion"/>
  </si>
  <si>
    <t>社評分隔頁</t>
    <phoneticPr fontId="14" type="noConversion"/>
  </si>
  <si>
    <t>建工校區</t>
    <phoneticPr fontId="14" type="noConversion"/>
  </si>
  <si>
    <t>社團行政</t>
    <phoneticPr fontId="14" type="noConversion"/>
  </si>
  <si>
    <t>報帳資料</t>
    <phoneticPr fontId="14" type="noConversion"/>
  </si>
  <si>
    <t>社服收入</t>
    <phoneticPr fontId="14" type="noConversion"/>
  </si>
  <si>
    <t>社費收入</t>
    <phoneticPr fontId="14" type="noConversion"/>
  </si>
  <si>
    <t>1位</t>
    <phoneticPr fontId="14" type="noConversion"/>
  </si>
  <si>
    <t>1件</t>
    <phoneticPr fontId="14" type="noConversion"/>
  </si>
  <si>
    <t>2位</t>
    <phoneticPr fontId="14" type="noConversion"/>
  </si>
  <si>
    <t>4位</t>
    <phoneticPr fontId="14" type="noConversion"/>
  </si>
  <si>
    <t>社服收入</t>
    <phoneticPr fontId="14" type="noConversion"/>
  </si>
  <si>
    <t>v</t>
    <phoneticPr fontId="14" type="noConversion"/>
  </si>
  <si>
    <t>v</t>
    <phoneticPr fontId="14" type="noConversion"/>
  </si>
  <si>
    <t>承上頁</t>
    <phoneticPr fontId="1" type="noConversion"/>
  </si>
  <si>
    <t>民謠吉他社社團經費明細表</t>
    <phoneticPr fontId="1" type="noConversion"/>
  </si>
  <si>
    <t>105年</t>
    <phoneticPr fontId="1" type="noConversion"/>
  </si>
  <si>
    <t>本期收支餘絀</t>
    <phoneticPr fontId="1" type="noConversion"/>
  </si>
  <si>
    <t>承上頁</t>
    <phoneticPr fontId="14" type="noConversion"/>
  </si>
  <si>
    <t>承上頁</t>
    <phoneticPr fontId="1" type="noConversion"/>
  </si>
  <si>
    <t>社團評鑑</t>
    <phoneticPr fontId="1" type="noConversion"/>
  </si>
  <si>
    <t>南方之戀成果展-建工場</t>
    <phoneticPr fontId="1" type="noConversion"/>
  </si>
  <si>
    <t>南方之戀成果展-校外場</t>
    <phoneticPr fontId="1" type="noConversion"/>
  </si>
  <si>
    <t>餐費收入</t>
    <phoneticPr fontId="14" type="noConversion"/>
  </si>
  <si>
    <t>工作人員</t>
    <phoneticPr fontId="14" type="noConversion"/>
  </si>
  <si>
    <t>工作人員</t>
    <phoneticPr fontId="1" type="noConversion"/>
  </si>
  <si>
    <t>工作人員</t>
    <phoneticPr fontId="14" type="noConversion"/>
  </si>
  <si>
    <t>社團評鑑</t>
    <phoneticPr fontId="14" type="noConversion"/>
  </si>
  <si>
    <t>南方之戀成果展-建工場</t>
    <phoneticPr fontId="14" type="noConversion"/>
  </si>
  <si>
    <t>影印費</t>
    <phoneticPr fontId="14" type="noConversion"/>
  </si>
  <si>
    <t>驗歌單</t>
    <phoneticPr fontId="14" type="noConversion"/>
  </si>
  <si>
    <t>建工校區</t>
    <phoneticPr fontId="14" type="noConversion"/>
  </si>
  <si>
    <t>封面、封底</t>
    <phoneticPr fontId="14" type="noConversion"/>
  </si>
  <si>
    <t>美宣用品</t>
    <phoneticPr fontId="14" type="noConversion"/>
  </si>
  <si>
    <t>雙面膠</t>
    <phoneticPr fontId="14" type="noConversion"/>
  </si>
  <si>
    <t>社費收入</t>
    <phoneticPr fontId="14" type="noConversion"/>
  </si>
  <si>
    <t>4位</t>
    <phoneticPr fontId="14" type="noConversion"/>
  </si>
  <si>
    <t>夜拜用品</t>
    <phoneticPr fontId="14" type="noConversion"/>
  </si>
  <si>
    <t>還願金紙</t>
    <phoneticPr fontId="14" type="noConversion"/>
  </si>
  <si>
    <t>還願水果</t>
    <phoneticPr fontId="14" type="noConversion"/>
  </si>
  <si>
    <t>學生會補助款</t>
    <phoneticPr fontId="14" type="noConversion"/>
  </si>
  <si>
    <t>社團補助經費</t>
    <phoneticPr fontId="14" type="noConversion"/>
  </si>
  <si>
    <t>感謝狀</t>
    <phoneticPr fontId="14" type="noConversion"/>
  </si>
  <si>
    <t>社評資料</t>
    <phoneticPr fontId="14" type="noConversion"/>
  </si>
  <si>
    <t>封面、側標</t>
    <phoneticPr fontId="14" type="noConversion"/>
  </si>
  <si>
    <t>職章刻印</t>
    <phoneticPr fontId="14" type="noConversion"/>
  </si>
  <si>
    <t>社課教材</t>
    <phoneticPr fontId="14" type="noConversion"/>
  </si>
  <si>
    <t>社團評鑑</t>
    <phoneticPr fontId="14" type="noConversion"/>
  </si>
  <si>
    <t>南方之戀成果展-建工場</t>
    <phoneticPr fontId="14" type="noConversion"/>
  </si>
  <si>
    <t>校慶音樂會</t>
    <phoneticPr fontId="14" type="noConversion"/>
  </si>
  <si>
    <t>南方之戀成果展-燕巢場</t>
    <phoneticPr fontId="14" type="noConversion"/>
  </si>
  <si>
    <t>社團行政</t>
    <phoneticPr fontId="14" type="noConversion"/>
  </si>
  <si>
    <t>社長、總務長      、文書長</t>
    <phoneticPr fontId="14" type="noConversion"/>
  </si>
  <si>
    <t>護貝膠膜           、透明活頁</t>
    <phoneticPr fontId="14" type="noConversion"/>
  </si>
  <si>
    <t>伙食費</t>
    <phoneticPr fontId="14" type="noConversion"/>
  </si>
  <si>
    <t>第四屆康委大冒險</t>
    <phoneticPr fontId="14" type="noConversion"/>
  </si>
  <si>
    <t>第四屆康委大冒險</t>
    <phoneticPr fontId="1" type="noConversion"/>
  </si>
  <si>
    <t>共同經費</t>
    <phoneticPr fontId="1" type="noConversion"/>
  </si>
  <si>
    <t>學生會補助款</t>
    <phoneticPr fontId="1" type="noConversion"/>
  </si>
  <si>
    <t>11c1</t>
    <phoneticPr fontId="14" type="noConversion"/>
  </si>
  <si>
    <t>11g1</t>
    <phoneticPr fontId="14" type="noConversion"/>
  </si>
  <si>
    <t>11g2</t>
    <phoneticPr fontId="14" type="noConversion"/>
  </si>
  <si>
    <t>11g3</t>
    <phoneticPr fontId="14" type="noConversion"/>
  </si>
  <si>
    <t>11g4</t>
    <phoneticPr fontId="14" type="noConversion"/>
  </si>
  <si>
    <t>11g5</t>
    <phoneticPr fontId="14" type="noConversion"/>
  </si>
  <si>
    <t>11g6</t>
    <phoneticPr fontId="14" type="noConversion"/>
  </si>
  <si>
    <t>11c2</t>
    <phoneticPr fontId="14" type="noConversion"/>
  </si>
  <si>
    <t>11g7</t>
    <phoneticPr fontId="14" type="noConversion"/>
  </si>
  <si>
    <t>11r1</t>
    <phoneticPr fontId="14" type="noConversion"/>
  </si>
  <si>
    <t>11g8</t>
    <phoneticPr fontId="14" type="noConversion"/>
  </si>
  <si>
    <t>11g9</t>
    <phoneticPr fontId="14" type="noConversion"/>
  </si>
  <si>
    <t>11g10</t>
    <phoneticPr fontId="14" type="noConversion"/>
  </si>
  <si>
    <t>11g11</t>
    <phoneticPr fontId="14" type="noConversion"/>
  </si>
  <si>
    <t>11g12</t>
    <phoneticPr fontId="14" type="noConversion"/>
  </si>
  <si>
    <t>11r2</t>
    <phoneticPr fontId="14" type="noConversion"/>
  </si>
  <si>
    <t>11c3</t>
    <phoneticPr fontId="14" type="noConversion"/>
  </si>
  <si>
    <t>11g13</t>
    <phoneticPr fontId="14" type="noConversion"/>
  </si>
  <si>
    <t>11g14</t>
    <phoneticPr fontId="14" type="noConversion"/>
  </si>
  <si>
    <t>11r3</t>
    <phoneticPr fontId="14" type="noConversion"/>
  </si>
  <si>
    <t>11g15</t>
    <phoneticPr fontId="14" type="noConversion"/>
  </si>
  <si>
    <t>11c4</t>
    <phoneticPr fontId="14" type="noConversion"/>
  </si>
  <si>
    <t>11c5</t>
    <phoneticPr fontId="1" type="noConversion"/>
  </si>
  <si>
    <t>11r4</t>
    <phoneticPr fontId="1" type="noConversion"/>
  </si>
  <si>
    <t>11c6</t>
    <phoneticPr fontId="1" type="noConversion"/>
  </si>
  <si>
    <t>11c7</t>
    <phoneticPr fontId="1" type="noConversion"/>
  </si>
  <si>
    <t>11c8</t>
    <phoneticPr fontId="1" type="noConversion"/>
  </si>
  <si>
    <t>11g16</t>
    <phoneticPr fontId="1" type="noConversion"/>
  </si>
  <si>
    <t>11g17</t>
    <phoneticPr fontId="1" type="noConversion"/>
  </si>
  <si>
    <t>11g18</t>
    <phoneticPr fontId="1" type="noConversion"/>
  </si>
  <si>
    <t>11g19</t>
    <phoneticPr fontId="1" type="noConversion"/>
  </si>
  <si>
    <t>11g20</t>
    <phoneticPr fontId="1" type="noConversion"/>
  </si>
  <si>
    <t>11c9</t>
    <phoneticPr fontId="1" type="noConversion"/>
  </si>
  <si>
    <t>11g21</t>
    <phoneticPr fontId="1" type="noConversion"/>
  </si>
  <si>
    <t>11g22</t>
    <phoneticPr fontId="14" type="noConversion"/>
  </si>
  <si>
    <t>11g23</t>
    <phoneticPr fontId="14" type="noConversion"/>
  </si>
  <si>
    <t>11g24</t>
    <phoneticPr fontId="14" type="noConversion"/>
  </si>
  <si>
    <t>11c11</t>
  </si>
  <si>
    <t>11c12</t>
  </si>
  <si>
    <t>11g25</t>
    <phoneticPr fontId="14" type="noConversion"/>
  </si>
  <si>
    <t>11c13</t>
  </si>
  <si>
    <t>11r5</t>
    <phoneticPr fontId="14" type="noConversion"/>
  </si>
  <si>
    <t>11g26</t>
    <phoneticPr fontId="14" type="noConversion"/>
  </si>
  <si>
    <t>11g27</t>
    <phoneticPr fontId="14" type="noConversion"/>
  </si>
  <si>
    <t>11c14</t>
    <phoneticPr fontId="14" type="noConversion"/>
  </si>
  <si>
    <t>11g28</t>
    <phoneticPr fontId="14" type="noConversion"/>
  </si>
  <si>
    <t>11c15</t>
    <phoneticPr fontId="14" type="noConversion"/>
  </si>
  <si>
    <t>11c17</t>
  </si>
  <si>
    <t>11c18</t>
  </si>
  <si>
    <t>11c20</t>
  </si>
  <si>
    <t>11g29</t>
    <phoneticPr fontId="14" type="noConversion"/>
  </si>
  <si>
    <t>11g30</t>
    <phoneticPr fontId="14" type="noConversion"/>
  </si>
  <si>
    <t>11g31</t>
    <phoneticPr fontId="14" type="noConversion"/>
  </si>
  <si>
    <t>11c21</t>
  </si>
  <si>
    <t>11c23</t>
  </si>
  <si>
    <t>11g32</t>
    <phoneticPr fontId="14" type="noConversion"/>
  </si>
  <si>
    <t>11c26</t>
  </si>
  <si>
    <t>11c27</t>
  </si>
  <si>
    <t>11c28</t>
  </si>
  <si>
    <t>11c29</t>
  </si>
  <si>
    <t>11c30</t>
  </si>
  <si>
    <t>11c31</t>
  </si>
  <si>
    <t>11c10</t>
    <phoneticPr fontId="14" type="noConversion"/>
  </si>
  <si>
    <t>11c16</t>
    <phoneticPr fontId="14" type="noConversion"/>
  </si>
  <si>
    <t>11c19</t>
    <phoneticPr fontId="14" type="noConversion"/>
  </si>
  <si>
    <t xml:space="preserve"> </t>
    <phoneticPr fontId="14" type="noConversion"/>
  </si>
  <si>
    <t>11c22</t>
    <phoneticPr fontId="14" type="noConversion"/>
  </si>
  <si>
    <t>11c24</t>
    <phoneticPr fontId="1" type="noConversion"/>
  </si>
  <si>
    <t>11c25</t>
  </si>
  <si>
    <t>學校經費補助</t>
    <phoneticPr fontId="14" type="noConversion"/>
  </si>
  <si>
    <t>南方之戀成果展-校外場</t>
  </si>
  <si>
    <t>社服支出</t>
    <phoneticPr fontId="1" type="noConversion"/>
  </si>
  <si>
    <t>尾款</t>
    <phoneticPr fontId="1" type="noConversion"/>
  </si>
  <si>
    <t>南方之戀成果展-建工場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</si>
</sst>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Calibri"/>
      <family val="2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7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176" fontId="8" fillId="0" borderId="2" xfId="0" applyNumberFormat="1" applyFont="1" applyBorder="1" applyAlignment="1">
      <alignment horizontal="right" vertical="center" textRotation="255" wrapText="1"/>
    </xf>
    <xf numFmtId="176" fontId="10" fillId="0" borderId="0" xfId="0" applyNumberFormat="1" applyFont="1">
      <alignment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right" vertical="center" wrapText="1"/>
    </xf>
    <xf numFmtId="176" fontId="17" fillId="0" borderId="0" xfId="0" applyNumberFormat="1" applyFont="1" applyAlignment="1">
      <alignment vertical="center" wrapText="1"/>
    </xf>
    <xf numFmtId="176" fontId="18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9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25" workbookViewId="0">
      <selection activeCell="N15" sqref="N15"/>
    </sheetView>
  </sheetViews>
  <sheetFormatPr defaultRowHeight="16.5"/>
  <cols>
    <col min="1" max="1" width="3.375" style="1" customWidth="1"/>
    <col min="2" max="2" width="3.5" style="11" customWidth="1"/>
    <col min="3" max="3" width="6.375" style="11" customWidth="1"/>
    <col min="4" max="4" width="13.875" style="11" customWidth="1"/>
    <col min="5" max="5" width="2.375" style="11" hidden="1" customWidth="1"/>
    <col min="6" max="6" width="23.25" style="11" customWidth="1"/>
    <col min="7" max="7" width="6.875" style="27" customWidth="1"/>
    <col min="8" max="8" width="6.75" style="27" customWidth="1"/>
    <col min="9" max="9" width="8.25" style="11" customWidth="1"/>
    <col min="10" max="10" width="14.75" style="11" customWidth="1"/>
  </cols>
  <sheetData>
    <row r="1" spans="1:12" ht="21" customHeight="1" thickBo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2" ht="21" customHeight="1" thickBot="1">
      <c r="A2" s="40" t="s">
        <v>23</v>
      </c>
      <c r="B2" s="41"/>
      <c r="C2" s="41"/>
      <c r="D2" s="41"/>
      <c r="E2" s="41"/>
      <c r="F2" s="41"/>
      <c r="G2" s="41"/>
      <c r="H2" s="41"/>
      <c r="I2" s="41"/>
      <c r="J2" s="42"/>
    </row>
    <row r="3" spans="1:12" ht="17.25" customHeight="1" thickBot="1">
      <c r="A3" s="43" t="s">
        <v>24</v>
      </c>
      <c r="B3" s="44"/>
      <c r="C3" s="45" t="s">
        <v>1</v>
      </c>
      <c r="D3" s="45" t="s">
        <v>2</v>
      </c>
      <c r="E3" s="47" t="s">
        <v>3</v>
      </c>
      <c r="F3" s="48"/>
      <c r="G3" s="51" t="s">
        <v>4</v>
      </c>
      <c r="H3" s="51" t="s">
        <v>5</v>
      </c>
      <c r="I3" s="45" t="s">
        <v>6</v>
      </c>
      <c r="J3" s="45" t="s">
        <v>7</v>
      </c>
    </row>
    <row r="4" spans="1:12" ht="17.25" thickBot="1">
      <c r="A4" s="23" t="s">
        <v>8</v>
      </c>
      <c r="B4" s="24" t="s">
        <v>9</v>
      </c>
      <c r="C4" s="46"/>
      <c r="D4" s="46"/>
      <c r="E4" s="49"/>
      <c r="F4" s="50"/>
      <c r="G4" s="52"/>
      <c r="H4" s="52"/>
      <c r="I4" s="46"/>
      <c r="J4" s="46"/>
    </row>
    <row r="5" spans="1:12" ht="16.5" customHeight="1" thickBot="1">
      <c r="A5" s="2"/>
      <c r="B5" s="5"/>
      <c r="C5" s="5"/>
      <c r="D5" s="5"/>
      <c r="E5" s="38" t="s">
        <v>26</v>
      </c>
      <c r="F5" s="39"/>
      <c r="G5" s="25"/>
      <c r="H5" s="25"/>
      <c r="I5" s="20">
        <v>70727</v>
      </c>
      <c r="J5" s="6"/>
    </row>
    <row r="6" spans="1:12" ht="16.5" customHeight="1" thickBot="1">
      <c r="A6" s="2">
        <v>11</v>
      </c>
      <c r="B6" s="5">
        <v>1</v>
      </c>
      <c r="C6" s="5" t="s">
        <v>125</v>
      </c>
      <c r="D6" s="5" t="s">
        <v>27</v>
      </c>
      <c r="E6" s="33"/>
      <c r="F6" s="34" t="s">
        <v>107</v>
      </c>
      <c r="G6" s="25"/>
      <c r="H6" s="25">
        <v>81</v>
      </c>
      <c r="I6" s="20">
        <f>I5+G6-H6</f>
        <v>70646</v>
      </c>
      <c r="J6" s="6" t="s">
        <v>28</v>
      </c>
      <c r="L6" s="1"/>
    </row>
    <row r="7" spans="1:12" ht="16.5" customHeight="1" thickBot="1">
      <c r="A7" s="2"/>
      <c r="B7" s="5"/>
      <c r="C7" s="5"/>
      <c r="D7" s="5" t="s">
        <v>110</v>
      </c>
      <c r="E7" s="33"/>
      <c r="F7" s="34" t="s">
        <v>109</v>
      </c>
      <c r="G7" s="25">
        <v>4700</v>
      </c>
      <c r="H7" s="25"/>
      <c r="I7" s="20">
        <f t="shared" ref="I7" si="0">I6+G7-H7</f>
        <v>75346</v>
      </c>
      <c r="J7" s="6"/>
    </row>
    <row r="8" spans="1:12" ht="16.5" customHeight="1" thickBot="1">
      <c r="A8" s="2"/>
      <c r="B8" s="5">
        <v>2</v>
      </c>
      <c r="C8" s="5">
        <v>1</v>
      </c>
      <c r="D8" s="5" t="s">
        <v>86</v>
      </c>
      <c r="E8" s="36"/>
      <c r="F8" s="37" t="s">
        <v>108</v>
      </c>
      <c r="G8" s="25">
        <v>150</v>
      </c>
      <c r="H8" s="25"/>
      <c r="I8" s="20">
        <f t="shared" ref="I8:I38" si="1">I7+G8-H8</f>
        <v>75496</v>
      </c>
      <c r="J8" s="6" t="s">
        <v>85</v>
      </c>
    </row>
    <row r="9" spans="1:12" ht="16.5" customHeight="1" thickBot="1">
      <c r="A9" s="2"/>
      <c r="B9" s="5"/>
      <c r="C9" s="5" t="s">
        <v>126</v>
      </c>
      <c r="D9" s="5" t="s">
        <v>88</v>
      </c>
      <c r="E9" s="36"/>
      <c r="F9" s="37" t="s">
        <v>107</v>
      </c>
      <c r="G9" s="25"/>
      <c r="H9" s="25">
        <v>154</v>
      </c>
      <c r="I9" s="20">
        <f t="shared" si="1"/>
        <v>75342</v>
      </c>
      <c r="J9" s="6" t="s">
        <v>87</v>
      </c>
    </row>
    <row r="10" spans="1:12" ht="16.5" customHeight="1" thickBot="1">
      <c r="A10" s="2"/>
      <c r="B10" s="5">
        <v>3</v>
      </c>
      <c r="C10" s="5" t="s">
        <v>172</v>
      </c>
      <c r="D10" s="5" t="s">
        <v>27</v>
      </c>
      <c r="E10" s="36"/>
      <c r="F10" s="37" t="s">
        <v>29</v>
      </c>
      <c r="G10" s="25"/>
      <c r="H10" s="25">
        <v>10</v>
      </c>
      <c r="I10" s="20">
        <f t="shared" si="1"/>
        <v>75332</v>
      </c>
      <c r="J10" s="6" t="s">
        <v>30</v>
      </c>
    </row>
    <row r="11" spans="1:12" ht="16.5" customHeight="1" thickBot="1">
      <c r="A11" s="2"/>
      <c r="B11" s="5">
        <v>11</v>
      </c>
      <c r="C11" s="5" t="s">
        <v>173</v>
      </c>
      <c r="D11" s="5" t="s">
        <v>66</v>
      </c>
      <c r="E11" s="36"/>
      <c r="F11" s="37" t="s">
        <v>65</v>
      </c>
      <c r="G11" s="25"/>
      <c r="H11" s="25">
        <v>100</v>
      </c>
      <c r="I11" s="20">
        <f t="shared" si="1"/>
        <v>75232</v>
      </c>
      <c r="J11" s="6" t="s">
        <v>67</v>
      </c>
    </row>
    <row r="12" spans="1:12" ht="16.5" customHeight="1" thickBot="1">
      <c r="A12" s="2"/>
      <c r="B12" s="5"/>
      <c r="C12" s="5" t="s">
        <v>174</v>
      </c>
      <c r="D12" s="5" t="s">
        <v>66</v>
      </c>
      <c r="E12" s="36"/>
      <c r="F12" s="37" t="s">
        <v>65</v>
      </c>
      <c r="G12" s="25"/>
      <c r="H12" s="25">
        <v>45</v>
      </c>
      <c r="I12" s="20">
        <f t="shared" si="1"/>
        <v>75187</v>
      </c>
      <c r="J12" s="6" t="s">
        <v>68</v>
      </c>
    </row>
    <row r="13" spans="1:12" ht="16.5" customHeight="1" thickBot="1">
      <c r="A13" s="2"/>
      <c r="B13" s="5">
        <v>12</v>
      </c>
      <c r="C13" s="5" t="s">
        <v>125</v>
      </c>
      <c r="D13" s="5" t="s">
        <v>27</v>
      </c>
      <c r="E13" s="36"/>
      <c r="F13" s="37" t="s">
        <v>49</v>
      </c>
      <c r="G13" s="25"/>
      <c r="H13" s="25">
        <v>720</v>
      </c>
      <c r="I13" s="20">
        <f t="shared" si="1"/>
        <v>74467</v>
      </c>
      <c r="J13" s="6" t="s">
        <v>31</v>
      </c>
    </row>
    <row r="14" spans="1:12" ht="16.5" customHeight="1" thickBot="1">
      <c r="A14" s="2"/>
      <c r="B14" s="5">
        <v>13</v>
      </c>
      <c r="C14" s="5" t="s">
        <v>175</v>
      </c>
      <c r="D14" s="5" t="s">
        <v>32</v>
      </c>
      <c r="E14" s="36"/>
      <c r="F14" s="37" t="s">
        <v>40</v>
      </c>
      <c r="G14" s="25"/>
      <c r="H14" s="25">
        <v>540</v>
      </c>
      <c r="I14" s="20">
        <f t="shared" si="1"/>
        <v>73927</v>
      </c>
      <c r="J14" s="6" t="s">
        <v>33</v>
      </c>
    </row>
    <row r="15" spans="1:12" ht="16.5" customHeight="1" thickBot="1">
      <c r="A15" s="2"/>
      <c r="B15" s="5"/>
      <c r="C15" s="5" t="s">
        <v>176</v>
      </c>
      <c r="D15" s="5" t="s">
        <v>100</v>
      </c>
      <c r="E15" s="36"/>
      <c r="F15" s="37"/>
      <c r="G15" s="25"/>
      <c r="H15" s="25">
        <v>368</v>
      </c>
      <c r="I15" s="20">
        <f t="shared" si="1"/>
        <v>73559</v>
      </c>
      <c r="J15" s="6" t="s">
        <v>101</v>
      </c>
    </row>
    <row r="16" spans="1:12" ht="16.5" customHeight="1" thickBot="1">
      <c r="A16" s="2"/>
      <c r="B16" s="5">
        <v>14</v>
      </c>
      <c r="C16" s="5" t="s">
        <v>177</v>
      </c>
      <c r="D16" s="5" t="s">
        <v>34</v>
      </c>
      <c r="E16" s="36"/>
      <c r="F16" s="37" t="s">
        <v>36</v>
      </c>
      <c r="G16" s="25"/>
      <c r="H16" s="25">
        <v>50</v>
      </c>
      <c r="I16" s="20">
        <f t="shared" si="1"/>
        <v>73509</v>
      </c>
      <c r="J16" s="6" t="s">
        <v>35</v>
      </c>
    </row>
    <row r="17" spans="1:10" ht="16.5" customHeight="1" thickBot="1">
      <c r="A17" s="2"/>
      <c r="B17" s="5"/>
      <c r="C17" s="5" t="s">
        <v>178</v>
      </c>
      <c r="D17" s="5" t="s">
        <v>34</v>
      </c>
      <c r="E17" s="36"/>
      <c r="F17" s="37" t="s">
        <v>36</v>
      </c>
      <c r="G17" s="25"/>
      <c r="H17" s="25">
        <v>65</v>
      </c>
      <c r="I17" s="20">
        <f t="shared" si="1"/>
        <v>73444</v>
      </c>
      <c r="J17" s="6" t="s">
        <v>37</v>
      </c>
    </row>
    <row r="18" spans="1:10" ht="16.5" customHeight="1" thickBot="1">
      <c r="A18" s="2"/>
      <c r="B18" s="5"/>
      <c r="C18" s="5" t="s">
        <v>179</v>
      </c>
      <c r="D18" s="5" t="s">
        <v>27</v>
      </c>
      <c r="E18" s="36"/>
      <c r="F18" s="37" t="s">
        <v>38</v>
      </c>
      <c r="G18" s="25"/>
      <c r="H18" s="25">
        <v>102</v>
      </c>
      <c r="I18" s="20">
        <f t="shared" si="1"/>
        <v>73342</v>
      </c>
      <c r="J18" s="6" t="s">
        <v>39</v>
      </c>
    </row>
    <row r="19" spans="1:10" ht="16.5" customHeight="1" thickBot="1">
      <c r="A19" s="2"/>
      <c r="B19" s="5"/>
      <c r="C19" s="5" t="s">
        <v>180</v>
      </c>
      <c r="D19" s="5" t="s">
        <v>66</v>
      </c>
      <c r="E19" s="36"/>
      <c r="F19" s="37" t="s">
        <v>65</v>
      </c>
      <c r="G19" s="25"/>
      <c r="H19" s="25">
        <v>245</v>
      </c>
      <c r="I19" s="20">
        <f t="shared" si="1"/>
        <v>73097</v>
      </c>
      <c r="J19" s="6" t="s">
        <v>69</v>
      </c>
    </row>
    <row r="20" spans="1:10" ht="16.5" customHeight="1" thickBot="1">
      <c r="A20" s="2"/>
      <c r="B20" s="5"/>
      <c r="C20" s="5" t="s">
        <v>181</v>
      </c>
      <c r="D20" s="5" t="s">
        <v>119</v>
      </c>
      <c r="E20" s="36"/>
      <c r="F20" s="37"/>
      <c r="G20" s="25">
        <v>500</v>
      </c>
      <c r="H20" s="25"/>
      <c r="I20" s="20">
        <f t="shared" si="1"/>
        <v>73597</v>
      </c>
      <c r="J20" s="6" t="s">
        <v>120</v>
      </c>
    </row>
    <row r="21" spans="1:10" ht="16.5" customHeight="1" thickBot="1">
      <c r="A21" s="2"/>
      <c r="B21" s="5"/>
      <c r="C21" s="5">
        <v>1</v>
      </c>
      <c r="D21" s="5" t="s">
        <v>124</v>
      </c>
      <c r="E21" s="36"/>
      <c r="F21" s="37"/>
      <c r="G21" s="25">
        <v>200</v>
      </c>
      <c r="H21" s="25"/>
      <c r="I21" s="20">
        <f t="shared" si="1"/>
        <v>73797</v>
      </c>
      <c r="J21" s="6" t="s">
        <v>121</v>
      </c>
    </row>
    <row r="22" spans="1:10" ht="16.5" customHeight="1" thickBot="1">
      <c r="A22" s="2"/>
      <c r="B22" s="5">
        <v>15</v>
      </c>
      <c r="C22" s="5" t="s">
        <v>182</v>
      </c>
      <c r="D22" s="5" t="s">
        <v>41</v>
      </c>
      <c r="E22" s="36"/>
      <c r="F22" s="37" t="s">
        <v>40</v>
      </c>
      <c r="G22" s="25"/>
      <c r="H22" s="25">
        <v>36</v>
      </c>
      <c r="I22" s="20">
        <f t="shared" si="1"/>
        <v>73761</v>
      </c>
      <c r="J22" s="6" t="s">
        <v>42</v>
      </c>
    </row>
    <row r="23" spans="1:10" ht="16.5" customHeight="1" thickBot="1">
      <c r="A23" s="2"/>
      <c r="B23" s="5"/>
      <c r="C23" s="5" t="s">
        <v>183</v>
      </c>
      <c r="D23" s="5" t="s">
        <v>41</v>
      </c>
      <c r="E23" s="36"/>
      <c r="F23" s="37" t="s">
        <v>40</v>
      </c>
      <c r="G23" s="25"/>
      <c r="H23" s="25">
        <v>18</v>
      </c>
      <c r="I23" s="20">
        <f t="shared" si="1"/>
        <v>73743</v>
      </c>
      <c r="J23" s="6" t="s">
        <v>43</v>
      </c>
    </row>
    <row r="24" spans="1:10" ht="16.5" customHeight="1" thickBot="1">
      <c r="A24" s="2"/>
      <c r="B24" s="5"/>
      <c r="C24" s="5" t="s">
        <v>184</v>
      </c>
      <c r="D24" s="5" t="s">
        <v>44</v>
      </c>
      <c r="E24" s="36"/>
      <c r="F24" s="37" t="s">
        <v>40</v>
      </c>
      <c r="G24" s="25"/>
      <c r="H24" s="25">
        <v>48</v>
      </c>
      <c r="I24" s="20">
        <f t="shared" si="1"/>
        <v>73695</v>
      </c>
      <c r="J24" s="6" t="s">
        <v>45</v>
      </c>
    </row>
    <row r="25" spans="1:10" ht="16.5" customHeight="1" thickBot="1">
      <c r="A25" s="2"/>
      <c r="B25" s="5"/>
      <c r="C25" s="5" t="s">
        <v>126</v>
      </c>
      <c r="D25" s="5" t="s">
        <v>27</v>
      </c>
      <c r="E25" s="36"/>
      <c r="F25" s="37" t="s">
        <v>107</v>
      </c>
      <c r="G25" s="25"/>
      <c r="H25" s="25">
        <v>1033</v>
      </c>
      <c r="I25" s="20">
        <f t="shared" si="1"/>
        <v>72662</v>
      </c>
      <c r="J25" s="6" t="s">
        <v>46</v>
      </c>
    </row>
    <row r="26" spans="1:10" ht="16.5" customHeight="1" thickBot="1">
      <c r="A26" s="2"/>
      <c r="B26" s="5"/>
      <c r="C26" s="5" t="s">
        <v>185</v>
      </c>
      <c r="D26" s="5" t="s">
        <v>66</v>
      </c>
      <c r="E26" s="36"/>
      <c r="F26" s="37" t="s">
        <v>65</v>
      </c>
      <c r="G26" s="25"/>
      <c r="H26" s="25">
        <v>129</v>
      </c>
      <c r="I26" s="20">
        <f t="shared" si="1"/>
        <v>72533</v>
      </c>
      <c r="J26" s="6" t="s">
        <v>69</v>
      </c>
    </row>
    <row r="27" spans="1:10" ht="16.5" customHeight="1" thickBot="1">
      <c r="A27" s="2"/>
      <c r="B27" s="5"/>
      <c r="C27" s="5" t="s">
        <v>186</v>
      </c>
      <c r="D27" s="5" t="s">
        <v>97</v>
      </c>
      <c r="E27" s="36"/>
      <c r="F27" s="37" t="s">
        <v>65</v>
      </c>
      <c r="G27" s="25"/>
      <c r="H27" s="25">
        <v>150</v>
      </c>
      <c r="I27" s="20">
        <f t="shared" si="1"/>
        <v>72383</v>
      </c>
      <c r="J27" s="6" t="s">
        <v>98</v>
      </c>
    </row>
    <row r="28" spans="1:10" ht="16.5" customHeight="1" thickBot="1">
      <c r="A28" s="2"/>
      <c r="B28" s="5"/>
      <c r="C28" s="5" t="s">
        <v>187</v>
      </c>
      <c r="D28" s="5" t="s">
        <v>119</v>
      </c>
      <c r="E28" s="36"/>
      <c r="F28" s="37"/>
      <c r="G28" s="25">
        <v>500</v>
      </c>
      <c r="H28" s="25"/>
      <c r="I28" s="20">
        <f t="shared" si="1"/>
        <v>72883</v>
      </c>
      <c r="J28" s="6" t="s">
        <v>120</v>
      </c>
    </row>
    <row r="29" spans="1:10" ht="16.5" customHeight="1" thickBot="1">
      <c r="A29" s="2"/>
      <c r="B29" s="5">
        <v>16</v>
      </c>
      <c r="C29" s="5" t="s">
        <v>188</v>
      </c>
      <c r="D29" s="5" t="s">
        <v>47</v>
      </c>
      <c r="E29" s="36"/>
      <c r="F29" s="37" t="s">
        <v>36</v>
      </c>
      <c r="G29" s="25"/>
      <c r="H29" s="25">
        <v>50</v>
      </c>
      <c r="I29" s="20">
        <f t="shared" si="1"/>
        <v>72833</v>
      </c>
      <c r="J29" s="6" t="s">
        <v>48</v>
      </c>
    </row>
    <row r="30" spans="1:10" ht="16.5" customHeight="1" thickBot="1">
      <c r="A30" s="2"/>
      <c r="B30" s="5"/>
      <c r="C30" s="5" t="s">
        <v>189</v>
      </c>
      <c r="D30" s="5" t="s">
        <v>66</v>
      </c>
      <c r="E30" s="36"/>
      <c r="F30" s="37" t="s">
        <v>36</v>
      </c>
      <c r="G30" s="25"/>
      <c r="H30" s="25">
        <v>79</v>
      </c>
      <c r="I30" s="20">
        <f t="shared" si="1"/>
        <v>72754</v>
      </c>
      <c r="J30" s="6" t="s">
        <v>70</v>
      </c>
    </row>
    <row r="31" spans="1:10" ht="16.5" customHeight="1" thickBot="1">
      <c r="A31" s="2"/>
      <c r="B31" s="5"/>
      <c r="C31" s="5" t="s">
        <v>190</v>
      </c>
      <c r="D31" s="5" t="s">
        <v>66</v>
      </c>
      <c r="E31" s="36"/>
      <c r="F31" s="37" t="s">
        <v>49</v>
      </c>
      <c r="G31" s="25"/>
      <c r="H31" s="25">
        <v>56</v>
      </c>
      <c r="I31" s="20">
        <f t="shared" si="1"/>
        <v>72698</v>
      </c>
      <c r="J31" s="6" t="s">
        <v>71</v>
      </c>
    </row>
    <row r="32" spans="1:10" ht="16.5" customHeight="1" thickBot="1">
      <c r="A32" s="2"/>
      <c r="B32" s="5"/>
      <c r="C32" s="5" t="s">
        <v>125</v>
      </c>
      <c r="D32" s="5" t="s">
        <v>72</v>
      </c>
      <c r="E32" s="36"/>
      <c r="F32" s="37" t="s">
        <v>107</v>
      </c>
      <c r="G32" s="25"/>
      <c r="H32" s="25">
        <v>480</v>
      </c>
      <c r="I32" s="20">
        <f t="shared" si="1"/>
        <v>72218</v>
      </c>
      <c r="J32" s="6" t="s">
        <v>73</v>
      </c>
    </row>
    <row r="33" spans="1:13" ht="16.5" customHeight="1" thickBot="1">
      <c r="A33" s="2"/>
      <c r="B33" s="5"/>
      <c r="C33" s="5" t="s">
        <v>126</v>
      </c>
      <c r="D33" s="5" t="s">
        <v>72</v>
      </c>
      <c r="E33" s="36"/>
      <c r="F33" s="37" t="s">
        <v>107</v>
      </c>
      <c r="G33" s="25"/>
      <c r="H33" s="25">
        <v>1200</v>
      </c>
      <c r="I33" s="20">
        <f t="shared" si="1"/>
        <v>71018</v>
      </c>
      <c r="J33" s="6" t="s">
        <v>89</v>
      </c>
    </row>
    <row r="34" spans="1:13" ht="16.5" customHeight="1" thickBot="1">
      <c r="A34" s="2"/>
      <c r="B34" s="5"/>
      <c r="C34" s="5" t="s">
        <v>125</v>
      </c>
      <c r="D34" s="5" t="s">
        <v>95</v>
      </c>
      <c r="E34" s="36"/>
      <c r="F34" s="37" t="s">
        <v>40</v>
      </c>
      <c r="G34" s="25"/>
      <c r="H34" s="25">
        <v>3250</v>
      </c>
      <c r="I34" s="20">
        <f t="shared" si="1"/>
        <v>67768</v>
      </c>
      <c r="J34" s="6" t="s">
        <v>96</v>
      </c>
      <c r="L34" s="1"/>
    </row>
    <row r="35" spans="1:13" ht="16.5" customHeight="1" thickBot="1">
      <c r="A35" s="2"/>
      <c r="B35" s="5"/>
      <c r="C35" s="5"/>
      <c r="D35" s="5" t="s">
        <v>136</v>
      </c>
      <c r="E35" s="36"/>
      <c r="F35" s="37" t="s">
        <v>36</v>
      </c>
      <c r="G35" s="25">
        <v>2440</v>
      </c>
      <c r="H35" s="25"/>
      <c r="I35" s="20">
        <f t="shared" si="1"/>
        <v>70208</v>
      </c>
      <c r="J35" s="6" t="s">
        <v>137</v>
      </c>
    </row>
    <row r="36" spans="1:13" ht="16.5" customHeight="1" thickBot="1">
      <c r="A36" s="2"/>
      <c r="B36" s="5"/>
      <c r="C36" s="5" t="s">
        <v>191</v>
      </c>
      <c r="D36" s="5" t="s">
        <v>119</v>
      </c>
      <c r="E36" s="36"/>
      <c r="F36" s="37"/>
      <c r="G36" s="25">
        <v>1000</v>
      </c>
      <c r="H36" s="25"/>
      <c r="I36" s="20">
        <f t="shared" si="1"/>
        <v>71208</v>
      </c>
      <c r="J36" s="6" t="s">
        <v>122</v>
      </c>
    </row>
    <row r="37" spans="1:13" ht="16.5" customHeight="1" thickBot="1">
      <c r="A37" s="2"/>
      <c r="B37" s="5">
        <v>17</v>
      </c>
      <c r="C37" s="5" t="s">
        <v>192</v>
      </c>
      <c r="D37" s="5" t="s">
        <v>34</v>
      </c>
      <c r="E37" s="36"/>
      <c r="F37" s="37" t="s">
        <v>49</v>
      </c>
      <c r="G37" s="25"/>
      <c r="H37" s="25">
        <v>50</v>
      </c>
      <c r="I37" s="20">
        <f t="shared" si="1"/>
        <v>71158</v>
      </c>
      <c r="J37" s="6" t="s">
        <v>50</v>
      </c>
    </row>
    <row r="38" spans="1:13" ht="16.5" customHeight="1" thickBot="1">
      <c r="A38" s="2"/>
      <c r="B38" s="5"/>
      <c r="C38" s="5" t="s">
        <v>193</v>
      </c>
      <c r="D38" s="5" t="s">
        <v>47</v>
      </c>
      <c r="E38" s="38" t="s">
        <v>99</v>
      </c>
      <c r="F38" s="39"/>
      <c r="G38" s="25"/>
      <c r="H38" s="25">
        <v>30</v>
      </c>
      <c r="I38" s="20">
        <f t="shared" si="1"/>
        <v>71128</v>
      </c>
      <c r="J38" s="6" t="s">
        <v>51</v>
      </c>
    </row>
    <row r="39" spans="1:13" ht="16.5" customHeight="1" thickBot="1">
      <c r="A39" s="2"/>
      <c r="B39" s="5"/>
      <c r="C39" s="5" t="s">
        <v>194</v>
      </c>
      <c r="D39" s="5" t="s">
        <v>27</v>
      </c>
      <c r="E39" s="38" t="s">
        <v>133</v>
      </c>
      <c r="F39" s="39"/>
      <c r="G39" s="6"/>
      <c r="H39" s="6">
        <v>30</v>
      </c>
      <c r="I39" s="20">
        <f>I38+G39-H39</f>
        <v>71098</v>
      </c>
      <c r="J39" s="6" t="s">
        <v>52</v>
      </c>
    </row>
    <row r="40" spans="1:13" ht="17.25" thickBot="1">
      <c r="A40" s="43" t="s">
        <v>25</v>
      </c>
      <c r="B40" s="59"/>
      <c r="C40" s="59"/>
      <c r="D40" s="59"/>
      <c r="E40" s="59"/>
      <c r="F40" s="44"/>
      <c r="G40" s="25"/>
      <c r="H40" s="25"/>
      <c r="I40" s="20">
        <f>I39</f>
        <v>71098</v>
      </c>
      <c r="J40" s="6"/>
    </row>
    <row r="41" spans="1:13" ht="18" customHeight="1" thickBot="1">
      <c r="A41" s="60" t="s">
        <v>12</v>
      </c>
      <c r="B41" s="61"/>
      <c r="C41" s="61"/>
      <c r="D41" s="61"/>
      <c r="E41" s="62"/>
      <c r="F41" s="60" t="s">
        <v>13</v>
      </c>
      <c r="G41" s="62"/>
      <c r="H41" s="60" t="s">
        <v>14</v>
      </c>
      <c r="I41" s="61"/>
      <c r="J41" s="62"/>
    </row>
    <row r="42" spans="1:13" ht="44.25" customHeight="1" thickBot="1">
      <c r="A42" s="60"/>
      <c r="B42" s="61"/>
      <c r="C42" s="61"/>
      <c r="D42" s="61"/>
      <c r="E42" s="62"/>
      <c r="F42" s="60"/>
      <c r="G42" s="62"/>
      <c r="H42" s="60"/>
      <c r="I42" s="61"/>
      <c r="J42" s="62"/>
    </row>
    <row r="43" spans="1:13">
      <c r="A43" s="53" t="s">
        <v>15</v>
      </c>
      <c r="B43" s="54"/>
      <c r="C43" s="54"/>
      <c r="D43" s="54"/>
      <c r="E43" s="54"/>
      <c r="F43" s="54"/>
      <c r="G43" s="54"/>
      <c r="H43" s="54"/>
      <c r="I43" s="54"/>
      <c r="J43" s="55"/>
      <c r="M43" s="1"/>
    </row>
    <row r="44" spans="1:13" ht="17.25" customHeight="1" thickBot="1">
      <c r="A44" s="56" t="s">
        <v>16</v>
      </c>
      <c r="B44" s="57"/>
      <c r="C44" s="57"/>
      <c r="D44" s="57"/>
      <c r="E44" s="57"/>
      <c r="F44" s="57"/>
      <c r="G44" s="57"/>
      <c r="H44" s="57"/>
      <c r="I44" s="57"/>
      <c r="J44" s="58"/>
    </row>
    <row r="45" spans="1:13" ht="17.25" customHeight="1">
      <c r="A45" s="7"/>
      <c r="B45" s="7"/>
      <c r="C45" s="7"/>
      <c r="D45" s="7"/>
      <c r="E45" s="7"/>
      <c r="F45" s="7"/>
      <c r="G45" s="26"/>
      <c r="H45" s="26"/>
      <c r="I45" s="7"/>
      <c r="J45" s="7"/>
    </row>
    <row r="46" spans="1:13" ht="17.25" customHeight="1">
      <c r="A46" s="8"/>
      <c r="M46" s="1"/>
    </row>
    <row r="47" spans="1:13" ht="17.25" customHeight="1">
      <c r="M47" s="1"/>
    </row>
    <row r="48" spans="1:13" ht="17.25" customHeight="1">
      <c r="M48" s="1"/>
    </row>
    <row r="49" spans="13:13" ht="17.25" customHeight="1"/>
    <row r="50" spans="13:13" ht="17.25" customHeight="1">
      <c r="M50" s="1"/>
    </row>
    <row r="51" spans="13:13" ht="17.25" customHeight="1">
      <c r="M51" s="1"/>
    </row>
    <row r="52" spans="13:13" ht="17.25" customHeight="1"/>
    <row r="53" spans="13:13" ht="17.25" customHeight="1">
      <c r="M53" s="1"/>
    </row>
    <row r="54" spans="13:13" ht="17.25" customHeight="1"/>
    <row r="55" spans="13:13" ht="17.25" customHeight="1"/>
    <row r="56" spans="13:13" ht="17.25" customHeight="1"/>
    <row r="58" spans="13:13" ht="17.25" customHeight="1"/>
    <row r="59" spans="13:13" ht="17.25" customHeight="1"/>
    <row r="60" spans="13:13" ht="17.25" customHeight="1"/>
    <row r="61" spans="13:13">
      <c r="M61" s="1"/>
    </row>
    <row r="65" spans="13:13">
      <c r="M65" s="1"/>
    </row>
    <row r="66" spans="13:13" ht="17.25" customHeight="1"/>
    <row r="68" spans="13:13" ht="15.75" customHeight="1"/>
    <row r="76" spans="13:13">
      <c r="M76" s="1"/>
    </row>
    <row r="90" spans="13:13">
      <c r="M90" s="1"/>
    </row>
    <row r="91" spans="13:13">
      <c r="M91" s="1"/>
    </row>
    <row r="100" spans="13:14">
      <c r="M100" s="1"/>
    </row>
    <row r="107" spans="13:14">
      <c r="M107" s="1"/>
    </row>
    <row r="108" spans="13:14">
      <c r="N108" s="1"/>
    </row>
    <row r="109" spans="13:14">
      <c r="M109" s="1"/>
      <c r="N109" s="1"/>
    </row>
    <row r="110" spans="13:14">
      <c r="M110" s="1"/>
    </row>
    <row r="111" spans="13:14">
      <c r="M111" s="1"/>
    </row>
    <row r="115" spans="12:12">
      <c r="L115" s="30"/>
    </row>
    <row r="116" spans="12:12">
      <c r="L116" s="30"/>
    </row>
    <row r="117" spans="12:12">
      <c r="L117" s="30"/>
    </row>
  </sheetData>
  <mergeCells count="22">
    <mergeCell ref="A43:J43"/>
    <mergeCell ref="A44:J44"/>
    <mergeCell ref="A40:F40"/>
    <mergeCell ref="A41:E41"/>
    <mergeCell ref="F41:G41"/>
    <mergeCell ref="H41:J41"/>
    <mergeCell ref="A42:E42"/>
    <mergeCell ref="F42:G42"/>
    <mergeCell ref="H42:J42"/>
    <mergeCell ref="E5:F5"/>
    <mergeCell ref="E39:F39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38:F38"/>
  </mergeCells>
  <phoneticPr fontId="14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L36" sqref="L36"/>
    </sheetView>
  </sheetViews>
  <sheetFormatPr defaultRowHeight="16.5"/>
  <cols>
    <col min="1" max="1" width="3.625" style="1" customWidth="1"/>
    <col min="2" max="2" width="3.875" style="11" customWidth="1"/>
    <col min="3" max="3" width="6" style="11" customWidth="1"/>
    <col min="4" max="4" width="13" style="11" customWidth="1"/>
    <col min="5" max="5" width="2.5" style="11" hidden="1" customWidth="1"/>
    <col min="6" max="6" width="22.875" style="11" customWidth="1"/>
    <col min="7" max="8" width="6.875" style="11" customWidth="1"/>
    <col min="9" max="9" width="8.625" style="11" customWidth="1"/>
    <col min="10" max="10" width="15.25" style="11" customWidth="1"/>
    <col min="11" max="16384" width="9" style="1"/>
  </cols>
  <sheetData>
    <row r="1" spans="1:10" ht="21" customHeight="1" thickBo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21" customHeight="1" thickBot="1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13" customFormat="1" ht="17.25" customHeight="1" thickBot="1">
      <c r="A3" s="43" t="s">
        <v>22</v>
      </c>
      <c r="B3" s="44"/>
      <c r="C3" s="45" t="s">
        <v>1</v>
      </c>
      <c r="D3" s="45" t="s">
        <v>2</v>
      </c>
      <c r="E3" s="47" t="s">
        <v>3</v>
      </c>
      <c r="F3" s="48"/>
      <c r="G3" s="45" t="s">
        <v>4</v>
      </c>
      <c r="H3" s="45" t="s">
        <v>5</v>
      </c>
      <c r="I3" s="45" t="s">
        <v>6</v>
      </c>
      <c r="J3" s="45" t="s">
        <v>7</v>
      </c>
    </row>
    <row r="4" spans="1:10" s="13" customFormat="1" ht="18.75" customHeight="1" thickBot="1">
      <c r="A4" s="23" t="s">
        <v>8</v>
      </c>
      <c r="B4" s="24" t="s">
        <v>9</v>
      </c>
      <c r="C4" s="46"/>
      <c r="D4" s="46"/>
      <c r="E4" s="49"/>
      <c r="F4" s="50"/>
      <c r="G4" s="46"/>
      <c r="H4" s="46"/>
      <c r="I4" s="46"/>
      <c r="J4" s="46"/>
    </row>
    <row r="5" spans="1:10" ht="17.25" customHeight="1" thickBot="1">
      <c r="A5" s="2"/>
      <c r="B5" s="5"/>
      <c r="C5" s="5"/>
      <c r="D5" s="5"/>
      <c r="E5" s="38" t="s">
        <v>127</v>
      </c>
      <c r="F5" s="39"/>
      <c r="G5" s="6">
        <f>SUM('月帳格式(4)'!G6:'月帳格式(4)'!G39)</f>
        <v>9490</v>
      </c>
      <c r="H5" s="6">
        <f>SUM('月帳格式(4)'!H6:'月帳格式(4)'!H39)</f>
        <v>9119</v>
      </c>
      <c r="I5" s="20">
        <f>'月帳格式(4)'!I40</f>
        <v>71098</v>
      </c>
      <c r="J5" s="6"/>
    </row>
    <row r="6" spans="1:10" ht="16.5" customHeight="1" thickBot="1">
      <c r="A6" s="2">
        <v>11</v>
      </c>
      <c r="B6" s="5">
        <v>17</v>
      </c>
      <c r="C6" s="5" t="s">
        <v>195</v>
      </c>
      <c r="D6" s="5" t="s">
        <v>119</v>
      </c>
      <c r="E6" s="36"/>
      <c r="F6" s="37"/>
      <c r="G6" s="6">
        <v>2000</v>
      </c>
      <c r="H6" s="6"/>
      <c r="I6" s="20">
        <f t="shared" ref="I6:I37" si="0">I5+G6-H6</f>
        <v>73098</v>
      </c>
      <c r="J6" s="6" t="s">
        <v>123</v>
      </c>
    </row>
    <row r="7" spans="1:10" ht="16.5" customHeight="1" thickBot="1">
      <c r="A7" s="2"/>
      <c r="B7" s="5">
        <v>18</v>
      </c>
      <c r="C7" s="5" t="s">
        <v>196</v>
      </c>
      <c r="D7" s="5" t="s">
        <v>27</v>
      </c>
      <c r="E7" s="36" t="s">
        <v>134</v>
      </c>
      <c r="F7" s="37" t="s">
        <v>245</v>
      </c>
      <c r="G7" s="6"/>
      <c r="H7" s="6">
        <v>68</v>
      </c>
      <c r="I7" s="20">
        <f t="shared" si="0"/>
        <v>73030</v>
      </c>
      <c r="J7" s="6" t="s">
        <v>53</v>
      </c>
    </row>
    <row r="8" spans="1:10" ht="16.5" customHeight="1" thickBot="1">
      <c r="A8" s="2"/>
      <c r="B8" s="5"/>
      <c r="C8" s="5" t="s">
        <v>125</v>
      </c>
      <c r="D8" s="5" t="s">
        <v>54</v>
      </c>
      <c r="E8" s="36" t="s">
        <v>135</v>
      </c>
      <c r="F8" s="37" t="s">
        <v>242</v>
      </c>
      <c r="G8" s="6"/>
      <c r="H8" s="6">
        <v>720</v>
      </c>
      <c r="I8" s="20">
        <f t="shared" si="0"/>
        <v>72310</v>
      </c>
      <c r="J8" s="6" t="s">
        <v>55</v>
      </c>
    </row>
    <row r="9" spans="1:10" ht="16.5" customHeight="1" thickBot="1">
      <c r="A9" s="2"/>
      <c r="B9" s="5"/>
      <c r="C9" s="5" t="s">
        <v>197</v>
      </c>
      <c r="D9" s="5" t="s">
        <v>92</v>
      </c>
      <c r="E9" s="36"/>
      <c r="F9" s="37" t="s">
        <v>91</v>
      </c>
      <c r="G9" s="6"/>
      <c r="H9" s="6">
        <v>115</v>
      </c>
      <c r="I9" s="20">
        <f t="shared" si="0"/>
        <v>72195</v>
      </c>
      <c r="J9" s="6" t="s">
        <v>93</v>
      </c>
    </row>
    <row r="10" spans="1:10" ht="16.5" customHeight="1" thickBot="1">
      <c r="A10" s="2"/>
      <c r="B10" s="5">
        <v>19</v>
      </c>
      <c r="C10" s="5" t="s">
        <v>125</v>
      </c>
      <c r="D10" s="5" t="s">
        <v>27</v>
      </c>
      <c r="E10" s="36" t="s">
        <v>135</v>
      </c>
      <c r="F10" s="37" t="s">
        <v>242</v>
      </c>
      <c r="G10" s="6"/>
      <c r="H10" s="6">
        <v>50</v>
      </c>
      <c r="I10" s="20">
        <f t="shared" si="0"/>
        <v>72145</v>
      </c>
      <c r="J10" s="6" t="s">
        <v>56</v>
      </c>
    </row>
    <row r="11" spans="1:10" ht="16.5" customHeight="1" thickBot="1">
      <c r="A11" s="2"/>
      <c r="B11" s="5"/>
      <c r="C11" s="5" t="s">
        <v>125</v>
      </c>
      <c r="D11" s="5" t="s">
        <v>74</v>
      </c>
      <c r="E11" s="36" t="s">
        <v>135</v>
      </c>
      <c r="F11" s="37" t="s">
        <v>242</v>
      </c>
      <c r="G11" s="6"/>
      <c r="H11" s="6">
        <v>38</v>
      </c>
      <c r="I11" s="20">
        <f t="shared" si="0"/>
        <v>72107</v>
      </c>
      <c r="J11" s="6" t="s">
        <v>75</v>
      </c>
    </row>
    <row r="12" spans="1:10" ht="16.5" customHeight="1" thickBot="1">
      <c r="A12" s="2"/>
      <c r="B12" s="5"/>
      <c r="C12" s="5" t="s">
        <v>126</v>
      </c>
      <c r="D12" s="5" t="s">
        <v>76</v>
      </c>
      <c r="E12" s="36" t="s">
        <v>135</v>
      </c>
      <c r="F12" s="37" t="s">
        <v>242</v>
      </c>
      <c r="G12" s="6"/>
      <c r="H12" s="6">
        <v>30</v>
      </c>
      <c r="I12" s="20">
        <f t="shared" si="0"/>
        <v>72077</v>
      </c>
      <c r="J12" s="6"/>
    </row>
    <row r="13" spans="1:10" ht="16.5" customHeight="1" thickBot="1">
      <c r="A13" s="2"/>
      <c r="B13" s="5"/>
      <c r="C13" s="5" t="s">
        <v>126</v>
      </c>
      <c r="D13" s="5" t="s">
        <v>76</v>
      </c>
      <c r="E13" s="36" t="s">
        <v>135</v>
      </c>
      <c r="F13" s="37" t="s">
        <v>242</v>
      </c>
      <c r="G13" s="6"/>
      <c r="H13" s="6">
        <v>30</v>
      </c>
      <c r="I13" s="20">
        <f t="shared" si="0"/>
        <v>72047</v>
      </c>
      <c r="J13" s="6"/>
    </row>
    <row r="14" spans="1:10" ht="16.5" customHeight="1" thickBot="1">
      <c r="A14" s="2"/>
      <c r="B14" s="5"/>
      <c r="C14" s="5" t="s">
        <v>125</v>
      </c>
      <c r="D14" s="5" t="s">
        <v>76</v>
      </c>
      <c r="E14" s="36" t="s">
        <v>135</v>
      </c>
      <c r="F14" s="37" t="s">
        <v>242</v>
      </c>
      <c r="G14" s="6"/>
      <c r="H14" s="6">
        <v>30</v>
      </c>
      <c r="I14" s="20">
        <f t="shared" si="0"/>
        <v>72017</v>
      </c>
      <c r="J14" s="6"/>
    </row>
    <row r="15" spans="1:10" ht="16.5" customHeight="1" thickBot="1">
      <c r="A15" s="2"/>
      <c r="B15" s="5"/>
      <c r="C15" s="5" t="s">
        <v>126</v>
      </c>
      <c r="D15" s="5" t="s">
        <v>76</v>
      </c>
      <c r="E15" s="36" t="s">
        <v>135</v>
      </c>
      <c r="F15" s="37" t="s">
        <v>242</v>
      </c>
      <c r="G15" s="6"/>
      <c r="H15" s="6">
        <v>30</v>
      </c>
      <c r="I15" s="20">
        <f t="shared" si="0"/>
        <v>71987</v>
      </c>
      <c r="J15" s="6"/>
    </row>
    <row r="16" spans="1:10" ht="16.5" customHeight="1" thickBot="1">
      <c r="A16" s="2"/>
      <c r="B16" s="5"/>
      <c r="C16" s="5" t="s">
        <v>125</v>
      </c>
      <c r="D16" s="5" t="s">
        <v>76</v>
      </c>
      <c r="E16" s="36" t="s">
        <v>135</v>
      </c>
      <c r="F16" s="37" t="s">
        <v>242</v>
      </c>
      <c r="G16" s="6"/>
      <c r="H16" s="6">
        <v>30</v>
      </c>
      <c r="I16" s="20">
        <f t="shared" si="0"/>
        <v>71957</v>
      </c>
      <c r="J16" s="6"/>
    </row>
    <row r="17" spans="1:10" ht="16.5" customHeight="1" thickBot="1">
      <c r="A17" s="2"/>
      <c r="B17" s="5"/>
      <c r="C17" s="5" t="s">
        <v>126</v>
      </c>
      <c r="D17" s="5" t="s">
        <v>76</v>
      </c>
      <c r="E17" s="36" t="s">
        <v>135</v>
      </c>
      <c r="F17" s="37" t="s">
        <v>242</v>
      </c>
      <c r="G17" s="6"/>
      <c r="H17" s="6">
        <v>30</v>
      </c>
      <c r="I17" s="20">
        <f t="shared" si="0"/>
        <v>71927</v>
      </c>
      <c r="J17" s="6"/>
    </row>
    <row r="18" spans="1:10" ht="16.5" customHeight="1" thickBot="1">
      <c r="A18" s="2"/>
      <c r="B18" s="5"/>
      <c r="C18" s="5" t="s">
        <v>125</v>
      </c>
      <c r="D18" s="5" t="s">
        <v>76</v>
      </c>
      <c r="E18" s="36" t="s">
        <v>135</v>
      </c>
      <c r="F18" s="37" t="s">
        <v>242</v>
      </c>
      <c r="G18" s="6"/>
      <c r="H18" s="6">
        <v>30</v>
      </c>
      <c r="I18" s="20">
        <f t="shared" si="0"/>
        <v>71897</v>
      </c>
      <c r="J18" s="6"/>
    </row>
    <row r="19" spans="1:10" ht="16.5" customHeight="1" thickBot="1">
      <c r="A19" s="2"/>
      <c r="B19" s="5"/>
      <c r="C19" s="5" t="s">
        <v>125</v>
      </c>
      <c r="D19" s="5" t="s">
        <v>76</v>
      </c>
      <c r="E19" s="36" t="s">
        <v>135</v>
      </c>
      <c r="F19" s="37" t="s">
        <v>242</v>
      </c>
      <c r="G19" s="6"/>
      <c r="H19" s="6">
        <v>30</v>
      </c>
      <c r="I19" s="20">
        <f t="shared" si="0"/>
        <v>71867</v>
      </c>
      <c r="J19" s="6"/>
    </row>
    <row r="20" spans="1:10" ht="16.5" customHeight="1" thickBot="1">
      <c r="A20" s="2"/>
      <c r="B20" s="5"/>
      <c r="C20" s="5" t="s">
        <v>125</v>
      </c>
      <c r="D20" s="5" t="s">
        <v>90</v>
      </c>
      <c r="E20" s="36" t="s">
        <v>135</v>
      </c>
      <c r="F20" s="37" t="s">
        <v>242</v>
      </c>
      <c r="G20" s="6"/>
      <c r="H20" s="6">
        <v>3500</v>
      </c>
      <c r="I20" s="20">
        <f t="shared" si="0"/>
        <v>68367</v>
      </c>
      <c r="J20" s="6"/>
    </row>
    <row r="21" spans="1:10" ht="16.5" customHeight="1" thickBot="1">
      <c r="A21" s="2"/>
      <c r="B21" s="5"/>
      <c r="C21" s="5" t="s">
        <v>125</v>
      </c>
      <c r="D21" s="5" t="s">
        <v>95</v>
      </c>
      <c r="E21" s="36" t="s">
        <v>135</v>
      </c>
      <c r="F21" s="37" t="s">
        <v>242</v>
      </c>
      <c r="G21" s="6"/>
      <c r="H21" s="6">
        <v>4550</v>
      </c>
      <c r="I21" s="20">
        <f t="shared" si="0"/>
        <v>63817</v>
      </c>
      <c r="J21" s="6" t="s">
        <v>105</v>
      </c>
    </row>
    <row r="22" spans="1:10" ht="16.5" customHeight="1" thickBot="1">
      <c r="A22" s="2"/>
      <c r="B22" s="5"/>
      <c r="C22" s="5"/>
      <c r="D22" s="5" t="s">
        <v>136</v>
      </c>
      <c r="E22" s="38" t="s">
        <v>135</v>
      </c>
      <c r="F22" s="39"/>
      <c r="G22" s="6">
        <v>2145</v>
      </c>
      <c r="H22" s="6"/>
      <c r="I22" s="20">
        <f t="shared" si="0"/>
        <v>65962</v>
      </c>
      <c r="J22" s="6" t="s">
        <v>138</v>
      </c>
    </row>
    <row r="23" spans="1:10" ht="16.5" customHeight="1" thickBot="1">
      <c r="A23" s="2"/>
      <c r="B23" s="5">
        <v>21</v>
      </c>
      <c r="C23" s="5"/>
      <c r="D23" s="5" t="s">
        <v>243</v>
      </c>
      <c r="E23" s="38"/>
      <c r="F23" s="39"/>
      <c r="G23" s="6"/>
      <c r="H23" s="6">
        <v>9350</v>
      </c>
      <c r="I23" s="20">
        <f t="shared" si="0"/>
        <v>56612</v>
      </c>
      <c r="J23" s="6" t="s">
        <v>244</v>
      </c>
    </row>
    <row r="24" spans="1:10" ht="16.5" customHeight="1" thickBot="1">
      <c r="A24" s="2"/>
      <c r="B24" s="5"/>
      <c r="C24" s="5" t="s">
        <v>198</v>
      </c>
      <c r="D24" s="5" t="s">
        <v>27</v>
      </c>
      <c r="E24" s="38" t="s">
        <v>133</v>
      </c>
      <c r="F24" s="39"/>
      <c r="G24" s="6"/>
      <c r="H24" s="6">
        <v>85</v>
      </c>
      <c r="I24" s="20">
        <f t="shared" si="0"/>
        <v>56527</v>
      </c>
      <c r="J24" s="6" t="s">
        <v>58</v>
      </c>
    </row>
    <row r="25" spans="1:10" ht="16.5" customHeight="1" thickBot="1">
      <c r="A25" s="2"/>
      <c r="B25" s="5"/>
      <c r="C25" s="5" t="s">
        <v>199</v>
      </c>
      <c r="D25" s="5" t="s">
        <v>59</v>
      </c>
      <c r="E25" s="38" t="s">
        <v>134</v>
      </c>
      <c r="F25" s="39"/>
      <c r="G25" s="6"/>
      <c r="H25" s="6">
        <v>50</v>
      </c>
      <c r="I25" s="20">
        <f t="shared" si="0"/>
        <v>56477</v>
      </c>
      <c r="J25" s="6" t="s">
        <v>60</v>
      </c>
    </row>
    <row r="26" spans="1:10" ht="16.5" customHeight="1" thickBot="1">
      <c r="A26" s="2"/>
      <c r="B26" s="5"/>
      <c r="C26" s="5" t="s">
        <v>125</v>
      </c>
      <c r="D26" s="5" t="s">
        <v>54</v>
      </c>
      <c r="E26" s="38" t="s">
        <v>134</v>
      </c>
      <c r="F26" s="39"/>
      <c r="G26" s="6"/>
      <c r="H26" s="6">
        <v>360</v>
      </c>
      <c r="I26" s="20">
        <f t="shared" si="0"/>
        <v>56117</v>
      </c>
      <c r="J26" s="6" t="s">
        <v>61</v>
      </c>
    </row>
    <row r="27" spans="1:10" ht="16.5" customHeight="1" thickBot="1">
      <c r="A27" s="2"/>
      <c r="B27" s="5"/>
      <c r="C27" s="5" t="s">
        <v>125</v>
      </c>
      <c r="D27" s="5" t="s">
        <v>72</v>
      </c>
      <c r="E27" s="38" t="s">
        <v>134</v>
      </c>
      <c r="F27" s="39"/>
      <c r="G27" s="6"/>
      <c r="H27" s="6">
        <v>149</v>
      </c>
      <c r="I27" s="20">
        <f t="shared" si="0"/>
        <v>55968</v>
      </c>
      <c r="J27" s="6" t="s">
        <v>77</v>
      </c>
    </row>
    <row r="28" spans="1:10" ht="16.5" customHeight="1" thickBot="1">
      <c r="A28" s="2"/>
      <c r="B28" s="5"/>
      <c r="C28" s="5" t="s">
        <v>126</v>
      </c>
      <c r="D28" s="5" t="s">
        <v>66</v>
      </c>
      <c r="E28" s="38" t="s">
        <v>134</v>
      </c>
      <c r="F28" s="39"/>
      <c r="G28" s="6"/>
      <c r="H28" s="6">
        <v>169</v>
      </c>
      <c r="I28" s="20">
        <f t="shared" si="0"/>
        <v>55799</v>
      </c>
      <c r="J28" s="6" t="s">
        <v>78</v>
      </c>
    </row>
    <row r="29" spans="1:10" ht="16.5" customHeight="1" thickBot="1">
      <c r="A29" s="2"/>
      <c r="B29" s="5"/>
      <c r="C29" s="5" t="s">
        <v>200</v>
      </c>
      <c r="D29" s="5" t="s">
        <v>66</v>
      </c>
      <c r="E29" s="38" t="s">
        <v>134</v>
      </c>
      <c r="F29" s="39"/>
      <c r="G29" s="6"/>
      <c r="H29" s="6">
        <v>56</v>
      </c>
      <c r="I29" s="20">
        <f t="shared" si="0"/>
        <v>55743</v>
      </c>
      <c r="J29" s="6" t="s">
        <v>79</v>
      </c>
    </row>
    <row r="30" spans="1:10" ht="16.5" customHeight="1" thickBot="1">
      <c r="A30" s="2"/>
      <c r="B30" s="5"/>
      <c r="C30" s="5" t="s">
        <v>201</v>
      </c>
      <c r="D30" s="5" t="s">
        <v>66</v>
      </c>
      <c r="E30" s="38" t="s">
        <v>134</v>
      </c>
      <c r="F30" s="39"/>
      <c r="G30" s="6"/>
      <c r="H30" s="6">
        <v>56</v>
      </c>
      <c r="I30" s="20">
        <f t="shared" si="0"/>
        <v>55687</v>
      </c>
      <c r="J30" s="6" t="s">
        <v>80</v>
      </c>
    </row>
    <row r="31" spans="1:10" ht="16.5" customHeight="1" thickBot="1">
      <c r="A31" s="2"/>
      <c r="B31" s="5"/>
      <c r="C31" s="5" t="s">
        <v>202</v>
      </c>
      <c r="D31" s="5" t="s">
        <v>66</v>
      </c>
      <c r="E31" s="38" t="s">
        <v>134</v>
      </c>
      <c r="F31" s="39"/>
      <c r="G31" s="6"/>
      <c r="H31" s="6">
        <v>54</v>
      </c>
      <c r="I31" s="20">
        <f t="shared" si="0"/>
        <v>55633</v>
      </c>
      <c r="J31" s="6" t="s">
        <v>94</v>
      </c>
    </row>
    <row r="32" spans="1:10" ht="16.5" customHeight="1" thickBot="1">
      <c r="A32" s="2"/>
      <c r="B32" s="5"/>
      <c r="C32" s="5" t="s">
        <v>203</v>
      </c>
      <c r="D32" s="5" t="s">
        <v>74</v>
      </c>
      <c r="E32" s="38" t="s">
        <v>134</v>
      </c>
      <c r="F32" s="39"/>
      <c r="G32" s="6"/>
      <c r="H32" s="6">
        <v>96</v>
      </c>
      <c r="I32" s="20">
        <f t="shared" si="0"/>
        <v>55537</v>
      </c>
      <c r="J32" s="6" t="s">
        <v>77</v>
      </c>
    </row>
    <row r="33" spans="1:10" ht="16.5" customHeight="1" thickBot="1">
      <c r="A33" s="2"/>
      <c r="B33" s="5">
        <v>22</v>
      </c>
      <c r="C33" s="5" t="s">
        <v>204</v>
      </c>
      <c r="D33" s="5" t="s">
        <v>62</v>
      </c>
      <c r="E33" s="38" t="s">
        <v>134</v>
      </c>
      <c r="F33" s="39"/>
      <c r="G33" s="6"/>
      <c r="H33" s="6">
        <v>64</v>
      </c>
      <c r="I33" s="20">
        <f t="shared" si="0"/>
        <v>55473</v>
      </c>
      <c r="J33" s="6" t="s">
        <v>56</v>
      </c>
    </row>
    <row r="34" spans="1:10" ht="16.5" customHeight="1" thickBot="1">
      <c r="A34" s="2"/>
      <c r="B34" s="5"/>
      <c r="C34" s="5" t="s">
        <v>125</v>
      </c>
      <c r="D34" s="5" t="s">
        <v>81</v>
      </c>
      <c r="E34" s="38" t="s">
        <v>134</v>
      </c>
      <c r="F34" s="39"/>
      <c r="G34" s="6"/>
      <c r="H34" s="6">
        <v>79</v>
      </c>
      <c r="I34" s="20">
        <f t="shared" si="0"/>
        <v>55394</v>
      </c>
      <c r="J34" s="6" t="s">
        <v>82</v>
      </c>
    </row>
    <row r="35" spans="1:10" ht="16.5" customHeight="1" thickBot="1">
      <c r="A35" s="2"/>
      <c r="B35" s="5"/>
      <c r="C35" s="5" t="s">
        <v>125</v>
      </c>
      <c r="D35" s="5" t="s">
        <v>81</v>
      </c>
      <c r="E35" s="38" t="s">
        <v>134</v>
      </c>
      <c r="F35" s="39"/>
      <c r="G35" s="6"/>
      <c r="H35" s="6">
        <v>225</v>
      </c>
      <c r="I35" s="20">
        <f t="shared" si="0"/>
        <v>55169</v>
      </c>
      <c r="J35" s="6" t="s">
        <v>83</v>
      </c>
    </row>
    <row r="36" spans="1:10" ht="16.5" customHeight="1" thickBot="1">
      <c r="A36" s="2"/>
      <c r="B36" s="5"/>
      <c r="C36" s="5" t="s">
        <v>125</v>
      </c>
      <c r="D36" s="5" t="s">
        <v>74</v>
      </c>
      <c r="E36" s="38" t="s">
        <v>134</v>
      </c>
      <c r="F36" s="39"/>
      <c r="G36" s="6"/>
      <c r="H36" s="6">
        <v>96</v>
      </c>
      <c r="I36" s="20">
        <f t="shared" si="0"/>
        <v>55073</v>
      </c>
      <c r="J36" s="6" t="s">
        <v>77</v>
      </c>
    </row>
    <row r="37" spans="1:10" ht="16.5" customHeight="1" thickBot="1">
      <c r="A37" s="2"/>
      <c r="B37" s="5"/>
      <c r="C37" s="5" t="s">
        <v>205</v>
      </c>
      <c r="D37" s="5" t="s">
        <v>100</v>
      </c>
      <c r="E37" s="38"/>
      <c r="F37" s="39"/>
      <c r="G37" s="6"/>
      <c r="H37" s="6">
        <v>400</v>
      </c>
      <c r="I37" s="20">
        <f t="shared" si="0"/>
        <v>54673</v>
      </c>
      <c r="J37" s="6" t="s">
        <v>104</v>
      </c>
    </row>
    <row r="38" spans="1:10" ht="17.25" customHeight="1" thickBot="1">
      <c r="A38" s="43" t="s">
        <v>21</v>
      </c>
      <c r="B38" s="59"/>
      <c r="C38" s="59"/>
      <c r="D38" s="59"/>
      <c r="E38" s="59"/>
      <c r="F38" s="44"/>
      <c r="G38" s="6"/>
      <c r="H38" s="6"/>
      <c r="I38" s="20">
        <f>I37</f>
        <v>54673</v>
      </c>
      <c r="J38" s="6"/>
    </row>
    <row r="39" spans="1:10" ht="17.25" customHeight="1" thickBot="1">
      <c r="A39" s="60" t="s">
        <v>12</v>
      </c>
      <c r="B39" s="61"/>
      <c r="C39" s="61"/>
      <c r="D39" s="61"/>
      <c r="E39" s="62"/>
      <c r="F39" s="60" t="s">
        <v>13</v>
      </c>
      <c r="G39" s="62"/>
      <c r="H39" s="60" t="s">
        <v>14</v>
      </c>
      <c r="I39" s="61"/>
      <c r="J39" s="62"/>
    </row>
    <row r="40" spans="1:10" ht="39.950000000000003" customHeight="1" thickBot="1">
      <c r="A40" s="60"/>
      <c r="B40" s="61"/>
      <c r="C40" s="61"/>
      <c r="D40" s="61"/>
      <c r="E40" s="62"/>
      <c r="F40" s="60"/>
      <c r="G40" s="62"/>
      <c r="H40" s="60"/>
      <c r="I40" s="61"/>
      <c r="J40" s="62"/>
    </row>
    <row r="41" spans="1:10" ht="16.5" customHeight="1">
      <c r="A41" s="53" t="s">
        <v>15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0" ht="17.25" customHeight="1" thickBot="1">
      <c r="A42" s="56" t="s">
        <v>16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0" ht="16.5" customHeight="1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8"/>
    </row>
  </sheetData>
  <mergeCells count="36">
    <mergeCell ref="E5:F5"/>
    <mergeCell ref="E36:F36"/>
    <mergeCell ref="E27:F27"/>
    <mergeCell ref="E28:F28"/>
    <mergeCell ref="E34:F34"/>
    <mergeCell ref="E23:F23"/>
    <mergeCell ref="E25:F25"/>
    <mergeCell ref="E26:F26"/>
    <mergeCell ref="E24:F24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22:F22"/>
    <mergeCell ref="E29:F29"/>
    <mergeCell ref="A38:F38"/>
    <mergeCell ref="A42:J42"/>
    <mergeCell ref="A39:E39"/>
    <mergeCell ref="F39:G39"/>
    <mergeCell ref="H39:J39"/>
    <mergeCell ref="A40:E40"/>
    <mergeCell ref="F40:G40"/>
    <mergeCell ref="H40:J40"/>
    <mergeCell ref="A41:J41"/>
    <mergeCell ref="E37:F37"/>
    <mergeCell ref="E30:F30"/>
    <mergeCell ref="E31:F31"/>
    <mergeCell ref="E32:F32"/>
    <mergeCell ref="E33:F33"/>
    <mergeCell ref="E35:F3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N11" sqref="N11"/>
    </sheetView>
  </sheetViews>
  <sheetFormatPr defaultRowHeight="16.5"/>
  <cols>
    <col min="1" max="1" width="3.375" customWidth="1"/>
    <col min="2" max="2" width="3.625" customWidth="1"/>
    <col min="3" max="3" width="6.125" customWidth="1"/>
    <col min="4" max="4" width="13.75" customWidth="1"/>
    <col min="5" max="5" width="2.875" hidden="1" customWidth="1"/>
    <col min="6" max="6" width="22.625" customWidth="1"/>
    <col min="7" max="7" width="7.75" customWidth="1"/>
    <col min="8" max="8" width="7.5" customWidth="1"/>
    <col min="9" max="9" width="7.875" customWidth="1"/>
    <col min="10" max="10" width="14.5" customWidth="1"/>
  </cols>
  <sheetData>
    <row r="1" spans="1:13" ht="19.5" customHeight="1" thickBo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3" ht="19.5" customHeight="1" thickBot="1">
      <c r="A2" s="40" t="s">
        <v>128</v>
      </c>
      <c r="B2" s="41"/>
      <c r="C2" s="41"/>
      <c r="D2" s="41"/>
      <c r="E2" s="41"/>
      <c r="F2" s="41"/>
      <c r="G2" s="41"/>
      <c r="H2" s="41"/>
      <c r="I2" s="41"/>
      <c r="J2" s="42"/>
    </row>
    <row r="3" spans="1:13" ht="16.5" customHeight="1" thickBot="1">
      <c r="A3" s="43" t="s">
        <v>129</v>
      </c>
      <c r="B3" s="44"/>
      <c r="C3" s="63" t="s">
        <v>1</v>
      </c>
      <c r="D3" s="63" t="s">
        <v>2</v>
      </c>
      <c r="E3" s="65" t="s">
        <v>3</v>
      </c>
      <c r="F3" s="66"/>
      <c r="G3" s="63" t="s">
        <v>4</v>
      </c>
      <c r="H3" s="63" t="s">
        <v>5</v>
      </c>
      <c r="I3" s="63" t="s">
        <v>6</v>
      </c>
      <c r="J3" s="63" t="s">
        <v>7</v>
      </c>
    </row>
    <row r="4" spans="1:13" ht="16.5" customHeight="1" thickBot="1">
      <c r="A4" s="31" t="s">
        <v>8</v>
      </c>
      <c r="B4" s="32" t="s">
        <v>9</v>
      </c>
      <c r="C4" s="64"/>
      <c r="D4" s="64"/>
      <c r="E4" s="67"/>
      <c r="F4" s="68"/>
      <c r="G4" s="64"/>
      <c r="H4" s="64"/>
      <c r="I4" s="64"/>
      <c r="J4" s="64"/>
    </row>
    <row r="5" spans="1:13" ht="16.5" customHeight="1" thickBot="1">
      <c r="A5" s="4"/>
      <c r="B5" s="5"/>
      <c r="C5" s="5"/>
      <c r="D5" s="5"/>
      <c r="E5" s="38" t="s">
        <v>131</v>
      </c>
      <c r="F5" s="39"/>
      <c r="G5" s="6">
        <f>SUM('月帳格式 (3)'!G5:'月帳格式 (3)'!G37)</f>
        <v>13635</v>
      </c>
      <c r="H5" s="6">
        <f>SUM('月帳格式 (3)'!H5:'月帳格式 (3)'!H37)</f>
        <v>29689</v>
      </c>
      <c r="I5" s="20">
        <f>'月帳格式 (3)'!I38</f>
        <v>54673</v>
      </c>
      <c r="J5" s="6"/>
    </row>
    <row r="6" spans="1:13" ht="16.5" customHeight="1" thickBot="1">
      <c r="A6" s="4">
        <v>11</v>
      </c>
      <c r="B6" s="5">
        <v>22</v>
      </c>
      <c r="C6" s="5" t="s">
        <v>125</v>
      </c>
      <c r="D6" s="5" t="s">
        <v>167</v>
      </c>
      <c r="E6" s="38" t="s">
        <v>141</v>
      </c>
      <c r="F6" s="39"/>
      <c r="G6" s="6"/>
      <c r="H6" s="6">
        <v>3350</v>
      </c>
      <c r="I6" s="20">
        <f>I5+G6-H6</f>
        <v>51323</v>
      </c>
      <c r="J6" s="6" t="s">
        <v>106</v>
      </c>
    </row>
    <row r="7" spans="1:13" ht="16.5" customHeight="1" thickBot="1">
      <c r="A7" s="4"/>
      <c r="B7" s="5"/>
      <c r="C7" s="5" t="s">
        <v>206</v>
      </c>
      <c r="D7" s="5" t="s">
        <v>111</v>
      </c>
      <c r="E7" s="38" t="s">
        <v>141</v>
      </c>
      <c r="F7" s="39"/>
      <c r="G7" s="6"/>
      <c r="H7" s="6">
        <v>56</v>
      </c>
      <c r="I7" s="20">
        <f t="shared" ref="I7:I38" si="0">I6+G7-H7</f>
        <v>51267</v>
      </c>
      <c r="J7" s="6" t="s">
        <v>112</v>
      </c>
    </row>
    <row r="8" spans="1:13" ht="16.5" customHeight="1" thickBot="1">
      <c r="A8" s="4"/>
      <c r="B8" s="5"/>
      <c r="C8" s="5"/>
      <c r="D8" s="5" t="s">
        <v>136</v>
      </c>
      <c r="E8" s="38" t="s">
        <v>141</v>
      </c>
      <c r="F8" s="39"/>
      <c r="G8" s="6">
        <v>2600</v>
      </c>
      <c r="H8" s="6"/>
      <c r="I8" s="20">
        <f t="shared" si="0"/>
        <v>53867</v>
      </c>
      <c r="J8" s="6" t="s">
        <v>139</v>
      </c>
    </row>
    <row r="9" spans="1:13" ht="16.5" customHeight="1" thickBot="1">
      <c r="A9" s="4"/>
      <c r="B9" s="5"/>
      <c r="C9" s="5">
        <v>2</v>
      </c>
      <c r="D9" s="5" t="s">
        <v>118</v>
      </c>
      <c r="E9" s="38"/>
      <c r="F9" s="39"/>
      <c r="G9" s="6">
        <v>200</v>
      </c>
      <c r="H9" s="6"/>
      <c r="I9" s="20">
        <f t="shared" si="0"/>
        <v>54067</v>
      </c>
      <c r="J9" s="6" t="s">
        <v>121</v>
      </c>
      <c r="M9" s="1"/>
    </row>
    <row r="10" spans="1:13" ht="16.5" customHeight="1" thickBot="1">
      <c r="A10" s="4"/>
      <c r="B10" s="5">
        <v>23</v>
      </c>
      <c r="C10" s="5" t="s">
        <v>207</v>
      </c>
      <c r="D10" s="5" t="s">
        <v>66</v>
      </c>
      <c r="E10" s="38" t="s">
        <v>57</v>
      </c>
      <c r="F10" s="39"/>
      <c r="G10" s="6"/>
      <c r="H10" s="6">
        <v>165</v>
      </c>
      <c r="I10" s="20">
        <f t="shared" si="0"/>
        <v>53902</v>
      </c>
      <c r="J10" s="6" t="s">
        <v>84</v>
      </c>
      <c r="M10" s="1"/>
    </row>
    <row r="11" spans="1:13" ht="16.5" customHeight="1" thickBot="1">
      <c r="A11" s="4"/>
      <c r="B11" s="5"/>
      <c r="C11" s="5" t="s">
        <v>208</v>
      </c>
      <c r="D11" s="5" t="s">
        <v>41</v>
      </c>
      <c r="E11" s="38" t="s">
        <v>102</v>
      </c>
      <c r="F11" s="39"/>
      <c r="G11" s="6"/>
      <c r="H11" s="6">
        <v>300</v>
      </c>
      <c r="I11" s="20">
        <f t="shared" si="0"/>
        <v>53602</v>
      </c>
      <c r="J11" s="6" t="s">
        <v>103</v>
      </c>
    </row>
    <row r="12" spans="1:13" ht="16.5" customHeight="1" thickBot="1">
      <c r="A12" s="4"/>
      <c r="B12" s="5">
        <v>24</v>
      </c>
      <c r="C12" s="5" t="s">
        <v>234</v>
      </c>
      <c r="D12" s="5" t="s">
        <v>62</v>
      </c>
      <c r="E12" s="38" t="s">
        <v>140</v>
      </c>
      <c r="F12" s="39"/>
      <c r="G12" s="6"/>
      <c r="H12" s="6">
        <v>383</v>
      </c>
      <c r="I12" s="20">
        <f t="shared" si="0"/>
        <v>53219</v>
      </c>
      <c r="J12" s="6" t="s">
        <v>63</v>
      </c>
    </row>
    <row r="13" spans="1:13" ht="16.5" customHeight="1" thickBot="1">
      <c r="A13" s="4"/>
      <c r="B13" s="5"/>
      <c r="C13" s="5" t="s">
        <v>209</v>
      </c>
      <c r="D13" s="5" t="s">
        <v>142</v>
      </c>
      <c r="E13" s="28"/>
      <c r="F13" s="29" t="s">
        <v>64</v>
      </c>
      <c r="G13" s="6"/>
      <c r="H13" s="6">
        <v>10</v>
      </c>
      <c r="I13" s="20">
        <f t="shared" si="0"/>
        <v>53209</v>
      </c>
      <c r="J13" s="6" t="s">
        <v>143</v>
      </c>
    </row>
    <row r="14" spans="1:13" ht="16.5" customHeight="1" thickBot="1">
      <c r="A14" s="4"/>
      <c r="B14" s="5"/>
      <c r="C14" s="5" t="s">
        <v>210</v>
      </c>
      <c r="D14" s="5" t="s">
        <v>142</v>
      </c>
      <c r="E14" s="28"/>
      <c r="F14" s="29" t="s">
        <v>159</v>
      </c>
      <c r="G14" s="6"/>
      <c r="H14" s="6">
        <v>19</v>
      </c>
      <c r="I14" s="20">
        <f t="shared" si="0"/>
        <v>53190</v>
      </c>
      <c r="J14" s="6" t="s">
        <v>144</v>
      </c>
    </row>
    <row r="15" spans="1:13" ht="16.5" customHeight="1" thickBot="1">
      <c r="A15" s="4"/>
      <c r="B15" s="5"/>
      <c r="C15" s="5" t="s">
        <v>212</v>
      </c>
      <c r="D15" s="5" t="s">
        <v>142</v>
      </c>
      <c r="E15" s="28"/>
      <c r="F15" s="29" t="s">
        <v>160</v>
      </c>
      <c r="G15" s="6"/>
      <c r="H15" s="6">
        <v>160</v>
      </c>
      <c r="I15" s="20">
        <f t="shared" si="0"/>
        <v>53030</v>
      </c>
      <c r="J15" s="6" t="s">
        <v>145</v>
      </c>
    </row>
    <row r="16" spans="1:13" ht="16.5" customHeight="1" thickBot="1">
      <c r="A16" s="4"/>
      <c r="B16" s="5"/>
      <c r="C16" s="5" t="s">
        <v>211</v>
      </c>
      <c r="D16" s="5" t="s">
        <v>146</v>
      </c>
      <c r="E16" s="28"/>
      <c r="F16" s="29" t="s">
        <v>160</v>
      </c>
      <c r="G16" s="6"/>
      <c r="H16" s="6">
        <v>48</v>
      </c>
      <c r="I16" s="20">
        <f t="shared" si="0"/>
        <v>52982</v>
      </c>
      <c r="J16" s="6" t="s">
        <v>147</v>
      </c>
    </row>
    <row r="17" spans="1:10" ht="16.5" customHeight="1" thickBot="1">
      <c r="A17" s="4"/>
      <c r="B17" s="5"/>
      <c r="C17" s="5" t="s">
        <v>216</v>
      </c>
      <c r="D17" s="5" t="s">
        <v>142</v>
      </c>
      <c r="E17" s="28"/>
      <c r="F17" s="29" t="s">
        <v>159</v>
      </c>
      <c r="G17" s="6"/>
      <c r="H17" s="6">
        <v>10</v>
      </c>
      <c r="I17" s="20">
        <f t="shared" si="0"/>
        <v>52972</v>
      </c>
      <c r="J17" s="6" t="s">
        <v>144</v>
      </c>
    </row>
    <row r="18" spans="1:10" ht="16.5" customHeight="1" thickBot="1">
      <c r="A18" s="4"/>
      <c r="B18" s="5"/>
      <c r="C18" s="5" t="s">
        <v>213</v>
      </c>
      <c r="D18" s="5" t="s">
        <v>148</v>
      </c>
      <c r="E18" s="28"/>
      <c r="F18" s="29"/>
      <c r="G18" s="6">
        <v>2000</v>
      </c>
      <c r="H18" s="6"/>
      <c r="I18" s="20">
        <f t="shared" si="0"/>
        <v>54972</v>
      </c>
      <c r="J18" s="6" t="s">
        <v>149</v>
      </c>
    </row>
    <row r="19" spans="1:10" ht="16.5" customHeight="1" thickBot="1">
      <c r="A19" s="4"/>
      <c r="B19" s="5">
        <v>25</v>
      </c>
      <c r="C19" s="5" t="s">
        <v>214</v>
      </c>
      <c r="D19" s="5" t="s">
        <v>150</v>
      </c>
      <c r="E19" s="28"/>
      <c r="F19" s="29" t="s">
        <v>161</v>
      </c>
      <c r="G19" s="6"/>
      <c r="H19" s="6">
        <v>50</v>
      </c>
      <c r="I19" s="20">
        <f t="shared" si="0"/>
        <v>54922</v>
      </c>
      <c r="J19" s="6" t="s">
        <v>151</v>
      </c>
    </row>
    <row r="20" spans="1:10" ht="16.5" customHeight="1" thickBot="1">
      <c r="A20" s="4"/>
      <c r="B20" s="5"/>
      <c r="C20" s="5" t="s">
        <v>215</v>
      </c>
      <c r="D20" s="5" t="s">
        <v>150</v>
      </c>
      <c r="E20" s="28"/>
      <c r="F20" s="29" t="s">
        <v>161</v>
      </c>
      <c r="G20" s="6"/>
      <c r="H20" s="6">
        <v>80</v>
      </c>
      <c r="I20" s="20">
        <f>I19+G20-H20</f>
        <v>54842</v>
      </c>
      <c r="J20" s="6" t="s">
        <v>152</v>
      </c>
    </row>
    <row r="21" spans="1:10" ht="16.5" customHeight="1" thickBot="1">
      <c r="A21" s="4"/>
      <c r="B21" s="5"/>
      <c r="C21" s="5">
        <v>2</v>
      </c>
      <c r="D21" s="5" t="s">
        <v>153</v>
      </c>
      <c r="E21" s="28"/>
      <c r="F21" s="29" t="s">
        <v>160</v>
      </c>
      <c r="G21" s="6">
        <v>1000</v>
      </c>
      <c r="H21" s="6"/>
      <c r="I21" s="20">
        <f t="shared" si="0"/>
        <v>55842</v>
      </c>
      <c r="J21" s="6" t="s">
        <v>154</v>
      </c>
    </row>
    <row r="22" spans="1:10" ht="16.5" customHeight="1" thickBot="1">
      <c r="A22" s="4"/>
      <c r="B22" s="5"/>
      <c r="C22" s="5" t="s">
        <v>218</v>
      </c>
      <c r="D22" s="5" t="s">
        <v>142</v>
      </c>
      <c r="E22" s="28"/>
      <c r="F22" s="29" t="s">
        <v>161</v>
      </c>
      <c r="G22" s="6"/>
      <c r="H22" s="6">
        <v>110</v>
      </c>
      <c r="I22" s="20">
        <f t="shared" si="0"/>
        <v>55732</v>
      </c>
      <c r="J22" s="6" t="s">
        <v>155</v>
      </c>
    </row>
    <row r="23" spans="1:10" ht="16.5" customHeight="1" thickBot="1">
      <c r="A23" s="4"/>
      <c r="B23" s="5"/>
      <c r="C23" s="5"/>
      <c r="D23" s="5" t="s">
        <v>241</v>
      </c>
      <c r="E23" s="33"/>
      <c r="F23" s="34" t="s">
        <v>168</v>
      </c>
      <c r="G23" s="6">
        <v>8000</v>
      </c>
      <c r="H23" s="6"/>
      <c r="I23" s="20">
        <f t="shared" si="0"/>
        <v>63732</v>
      </c>
      <c r="J23" s="6"/>
    </row>
    <row r="24" spans="1:10" ht="16.5" customHeight="1" thickBot="1">
      <c r="A24" s="4"/>
      <c r="B24" s="5">
        <v>26</v>
      </c>
      <c r="C24" s="5" t="s">
        <v>217</v>
      </c>
      <c r="D24" s="5" t="s">
        <v>146</v>
      </c>
      <c r="E24" s="28"/>
      <c r="F24" s="29" t="s">
        <v>160</v>
      </c>
      <c r="G24" s="6"/>
      <c r="H24" s="6">
        <v>44</v>
      </c>
      <c r="I24" s="20">
        <f t="shared" si="0"/>
        <v>63688</v>
      </c>
      <c r="J24" s="6" t="s">
        <v>147</v>
      </c>
    </row>
    <row r="25" spans="1:10" ht="16.5" customHeight="1" thickBot="1">
      <c r="A25" s="4"/>
      <c r="B25" s="5"/>
      <c r="C25" s="5" t="s">
        <v>235</v>
      </c>
      <c r="D25" s="5" t="s">
        <v>142</v>
      </c>
      <c r="E25" s="28"/>
      <c r="F25" s="29" t="s">
        <v>160</v>
      </c>
      <c r="G25" s="6"/>
      <c r="H25" s="6">
        <v>185</v>
      </c>
      <c r="I25" s="20">
        <f t="shared" si="0"/>
        <v>63503</v>
      </c>
      <c r="J25" s="6" t="s">
        <v>156</v>
      </c>
    </row>
    <row r="26" spans="1:10" ht="16.5" customHeight="1" thickBot="1">
      <c r="A26" s="4"/>
      <c r="B26" s="5">
        <v>27</v>
      </c>
      <c r="C26" s="5" t="s">
        <v>219</v>
      </c>
      <c r="D26" s="5" t="s">
        <v>142</v>
      </c>
      <c r="E26" s="28"/>
      <c r="F26" s="29" t="s">
        <v>160</v>
      </c>
      <c r="G26" s="6"/>
      <c r="H26" s="6">
        <v>185</v>
      </c>
      <c r="I26" s="20">
        <f t="shared" si="0"/>
        <v>63318</v>
      </c>
      <c r="J26" s="6" t="s">
        <v>156</v>
      </c>
    </row>
    <row r="27" spans="1:10" ht="16.5" customHeight="1" thickBot="1">
      <c r="A27" s="4"/>
      <c r="B27" s="5"/>
      <c r="C27" s="5" t="s">
        <v>220</v>
      </c>
      <c r="D27" s="5" t="s">
        <v>142</v>
      </c>
      <c r="E27" s="28"/>
      <c r="F27" s="29" t="s">
        <v>160</v>
      </c>
      <c r="G27" s="6"/>
      <c r="H27" s="6">
        <v>25</v>
      </c>
      <c r="I27" s="20">
        <f t="shared" si="0"/>
        <v>63293</v>
      </c>
      <c r="J27" s="6" t="s">
        <v>157</v>
      </c>
    </row>
    <row r="28" spans="1:10" ht="16.5" customHeight="1" thickBot="1">
      <c r="A28" s="4"/>
      <c r="B28" s="5">
        <v>28</v>
      </c>
      <c r="C28" s="5">
        <v>3</v>
      </c>
      <c r="D28" s="5" t="s">
        <v>153</v>
      </c>
      <c r="E28" s="28"/>
      <c r="F28" s="29" t="s">
        <v>162</v>
      </c>
      <c r="G28" s="6">
        <v>1125</v>
      </c>
      <c r="H28" s="6"/>
      <c r="I28" s="20">
        <f t="shared" si="0"/>
        <v>64418</v>
      </c>
      <c r="J28" s="6"/>
    </row>
    <row r="29" spans="1:10" ht="16.5" customHeight="1" thickBot="1">
      <c r="A29" s="4"/>
      <c r="B29" s="5"/>
      <c r="C29" s="5" t="s">
        <v>236</v>
      </c>
      <c r="D29" s="5" t="s">
        <v>142</v>
      </c>
      <c r="E29" s="38" t="s">
        <v>140</v>
      </c>
      <c r="F29" s="39"/>
      <c r="G29" s="6"/>
      <c r="H29" s="6">
        <v>194</v>
      </c>
      <c r="I29" s="20">
        <f>I28+G29-H29</f>
        <v>64224</v>
      </c>
      <c r="J29" s="6" t="s">
        <v>237</v>
      </c>
    </row>
    <row r="30" spans="1:10" ht="16.5" customHeight="1" thickBot="1">
      <c r="A30" s="4"/>
      <c r="B30" s="5"/>
      <c r="C30" s="5" t="s">
        <v>221</v>
      </c>
      <c r="D30" s="5" t="s">
        <v>142</v>
      </c>
      <c r="E30" s="38" t="s">
        <v>140</v>
      </c>
      <c r="F30" s="39"/>
      <c r="G30" s="6"/>
      <c r="H30" s="6">
        <v>395</v>
      </c>
      <c r="I30" s="20">
        <f t="shared" si="0"/>
        <v>63829</v>
      </c>
      <c r="J30" s="6" t="s">
        <v>156</v>
      </c>
    </row>
    <row r="31" spans="1:10" ht="16.5" customHeight="1" thickBot="1">
      <c r="A31" s="4"/>
      <c r="B31" s="5"/>
      <c r="C31" s="5" t="s">
        <v>225</v>
      </c>
      <c r="D31" s="5" t="s">
        <v>142</v>
      </c>
      <c r="E31" s="38" t="s">
        <v>140</v>
      </c>
      <c r="F31" s="39"/>
      <c r="G31" s="6"/>
      <c r="H31" s="6">
        <v>406</v>
      </c>
      <c r="I31" s="20">
        <f t="shared" si="0"/>
        <v>63423</v>
      </c>
      <c r="J31" s="6" t="s">
        <v>156</v>
      </c>
    </row>
    <row r="32" spans="1:10" ht="18" customHeight="1" thickBot="1">
      <c r="A32" s="4"/>
      <c r="B32" s="5"/>
      <c r="C32" s="5" t="s">
        <v>222</v>
      </c>
      <c r="D32" s="5" t="s">
        <v>150</v>
      </c>
      <c r="E32" s="28"/>
      <c r="F32" s="29" t="s">
        <v>163</v>
      </c>
      <c r="G32" s="6"/>
      <c r="H32" s="6">
        <v>50</v>
      </c>
      <c r="I32" s="20">
        <f t="shared" si="0"/>
        <v>63373</v>
      </c>
      <c r="J32" s="6" t="s">
        <v>151</v>
      </c>
    </row>
    <row r="33" spans="1:10" ht="16.5" customHeight="1" thickBot="1">
      <c r="A33" s="4"/>
      <c r="B33" s="5"/>
      <c r="C33" s="5" t="s">
        <v>223</v>
      </c>
      <c r="D33" s="5" t="s">
        <v>158</v>
      </c>
      <c r="E33" s="28"/>
      <c r="F33" s="29" t="s">
        <v>164</v>
      </c>
      <c r="G33" s="6"/>
      <c r="H33" s="6">
        <v>450</v>
      </c>
      <c r="I33" s="20">
        <f t="shared" si="0"/>
        <v>62923</v>
      </c>
      <c r="J33" s="6" t="s">
        <v>165</v>
      </c>
    </row>
    <row r="34" spans="1:10" ht="16.5" customHeight="1" thickBot="1">
      <c r="A34" s="4"/>
      <c r="B34" s="5"/>
      <c r="C34" s="5" t="s">
        <v>224</v>
      </c>
      <c r="D34" s="5" t="s">
        <v>150</v>
      </c>
      <c r="E34" s="28"/>
      <c r="F34" s="29" t="s">
        <v>163</v>
      </c>
      <c r="G34" s="6"/>
      <c r="H34" s="6">
        <v>80</v>
      </c>
      <c r="I34" s="20">
        <f t="shared" si="0"/>
        <v>62843</v>
      </c>
      <c r="J34" s="6" t="s">
        <v>152</v>
      </c>
    </row>
    <row r="35" spans="1:10" ht="16.5" customHeight="1" thickBot="1">
      <c r="A35" s="4"/>
      <c r="B35" s="5"/>
      <c r="C35" s="5"/>
      <c r="D35" s="5" t="s">
        <v>142</v>
      </c>
      <c r="E35" s="28"/>
      <c r="F35" s="29" t="s">
        <v>160</v>
      </c>
      <c r="G35" s="6"/>
      <c r="H35" s="6">
        <v>395</v>
      </c>
      <c r="I35" s="20">
        <f t="shared" si="0"/>
        <v>62448</v>
      </c>
      <c r="J35" s="6" t="s">
        <v>156</v>
      </c>
    </row>
    <row r="36" spans="1:10" ht="16.5" customHeight="1" thickBot="1">
      <c r="A36" s="4"/>
      <c r="B36" s="5"/>
      <c r="C36" s="5" t="s">
        <v>238</v>
      </c>
      <c r="D36" s="5" t="s">
        <v>142</v>
      </c>
      <c r="E36" s="28"/>
      <c r="F36" s="29" t="s">
        <v>160</v>
      </c>
      <c r="G36" s="6"/>
      <c r="H36" s="6">
        <v>125</v>
      </c>
      <c r="I36" s="20">
        <f t="shared" si="0"/>
        <v>62323</v>
      </c>
      <c r="J36" s="6" t="s">
        <v>156</v>
      </c>
    </row>
    <row r="37" spans="1:10" ht="18" customHeight="1" thickBot="1">
      <c r="A37" s="4"/>
      <c r="B37" s="5"/>
      <c r="C37" s="5" t="s">
        <v>226</v>
      </c>
      <c r="D37" s="5" t="s">
        <v>142</v>
      </c>
      <c r="E37" s="28"/>
      <c r="F37" s="29" t="s">
        <v>160</v>
      </c>
      <c r="G37" s="6"/>
      <c r="H37" s="6">
        <v>72</v>
      </c>
      <c r="I37" s="20">
        <f t="shared" si="0"/>
        <v>62251</v>
      </c>
      <c r="J37" s="6" t="s">
        <v>156</v>
      </c>
    </row>
    <row r="38" spans="1:10" ht="16.5" customHeight="1" thickBot="1">
      <c r="A38" s="4"/>
      <c r="B38" s="5">
        <v>29</v>
      </c>
      <c r="C38" s="5" t="s">
        <v>227</v>
      </c>
      <c r="D38" s="5" t="s">
        <v>146</v>
      </c>
      <c r="E38" s="28"/>
      <c r="F38" s="29" t="s">
        <v>160</v>
      </c>
      <c r="G38" s="6"/>
      <c r="H38" s="6">
        <v>331</v>
      </c>
      <c r="I38" s="20">
        <f t="shared" si="0"/>
        <v>61920</v>
      </c>
      <c r="J38" s="6" t="s">
        <v>166</v>
      </c>
    </row>
    <row r="39" spans="1:10" ht="18" customHeight="1" thickBot="1">
      <c r="A39" s="43" t="s">
        <v>130</v>
      </c>
      <c r="B39" s="59"/>
      <c r="C39" s="59"/>
      <c r="D39" s="59"/>
      <c r="E39" s="59"/>
      <c r="F39" s="44"/>
      <c r="G39" s="6"/>
      <c r="H39" s="6"/>
      <c r="I39" s="20">
        <f>I38</f>
        <v>61920</v>
      </c>
      <c r="J39" s="6"/>
    </row>
    <row r="40" spans="1:10" ht="16.5" customHeight="1" thickBot="1">
      <c r="A40" s="60" t="s">
        <v>12</v>
      </c>
      <c r="B40" s="61"/>
      <c r="C40" s="61"/>
      <c r="D40" s="61"/>
      <c r="E40" s="62"/>
      <c r="F40" s="60" t="s">
        <v>13</v>
      </c>
      <c r="G40" s="62"/>
      <c r="H40" s="60" t="s">
        <v>14</v>
      </c>
      <c r="I40" s="61"/>
      <c r="J40" s="62"/>
    </row>
    <row r="41" spans="1:10" ht="37.5" customHeight="1" thickBot="1">
      <c r="A41" s="60"/>
      <c r="B41" s="61"/>
      <c r="C41" s="61"/>
      <c r="D41" s="61"/>
      <c r="E41" s="62"/>
      <c r="F41" s="60"/>
      <c r="G41" s="62"/>
      <c r="H41" s="60"/>
      <c r="I41" s="61"/>
      <c r="J41" s="62"/>
    </row>
    <row r="42" spans="1:10" ht="17.25" customHeight="1">
      <c r="A42" s="53" t="s">
        <v>15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0" ht="16.5" customHeight="1" thickBot="1">
      <c r="A43" s="56" t="s">
        <v>16</v>
      </c>
      <c r="B43" s="57"/>
      <c r="C43" s="57"/>
      <c r="D43" s="57"/>
      <c r="E43" s="57"/>
      <c r="F43" s="57"/>
      <c r="G43" s="57"/>
      <c r="H43" s="57"/>
      <c r="I43" s="57"/>
      <c r="J43" s="58"/>
    </row>
    <row r="44" spans="1:10" ht="16.5" customHeight="1"/>
  </sheetData>
  <mergeCells count="30"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5:F5"/>
    <mergeCell ref="E6:F6"/>
    <mergeCell ref="E7:F7"/>
    <mergeCell ref="E8:F8"/>
    <mergeCell ref="E9:F9"/>
    <mergeCell ref="E10:F10"/>
    <mergeCell ref="E11:F11"/>
    <mergeCell ref="E12:F12"/>
    <mergeCell ref="E29:F29"/>
    <mergeCell ref="E30:F30"/>
    <mergeCell ref="E31:F31"/>
    <mergeCell ref="A42:J42"/>
    <mergeCell ref="A43:J43"/>
    <mergeCell ref="A39:F39"/>
    <mergeCell ref="A40:E40"/>
    <mergeCell ref="F40:G40"/>
    <mergeCell ref="H40:J40"/>
    <mergeCell ref="A41:E41"/>
    <mergeCell ref="F41:G41"/>
    <mergeCell ref="H41:J41"/>
  </mergeCells>
  <phoneticPr fontId="14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P15" sqref="P15"/>
    </sheetView>
  </sheetViews>
  <sheetFormatPr defaultRowHeight="16.5"/>
  <cols>
    <col min="1" max="1" width="3.875" style="1" customWidth="1"/>
    <col min="2" max="2" width="3.875" style="11" customWidth="1"/>
    <col min="3" max="3" width="6.75" style="11" customWidth="1"/>
    <col min="4" max="4" width="13.875" style="11" customWidth="1"/>
    <col min="5" max="5" width="9" style="11" hidden="1" customWidth="1"/>
    <col min="6" max="6" width="18.375" style="11" customWidth="1"/>
    <col min="7" max="7" width="6.75" style="11" customWidth="1"/>
    <col min="8" max="8" width="6.875" style="11" customWidth="1"/>
    <col min="9" max="9" width="8.625" style="11" customWidth="1"/>
    <col min="10" max="10" width="15.25" style="11" customWidth="1"/>
    <col min="11" max="16384" width="9" style="1"/>
  </cols>
  <sheetData>
    <row r="1" spans="1:10" ht="21" thickBo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21" thickBot="1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13" customFormat="1" ht="17.25" thickBot="1">
      <c r="A3" s="43" t="s">
        <v>22</v>
      </c>
      <c r="B3" s="69"/>
      <c r="C3" s="45" t="s">
        <v>1</v>
      </c>
      <c r="D3" s="45" t="s">
        <v>2</v>
      </c>
      <c r="E3" s="47" t="s">
        <v>3</v>
      </c>
      <c r="F3" s="48"/>
      <c r="G3" s="45" t="s">
        <v>4</v>
      </c>
      <c r="H3" s="45" t="s">
        <v>5</v>
      </c>
      <c r="I3" s="45" t="s">
        <v>6</v>
      </c>
      <c r="J3" s="45" t="s">
        <v>7</v>
      </c>
    </row>
    <row r="4" spans="1:10" s="13" customFormat="1" ht="18.75" customHeight="1" thickBot="1">
      <c r="A4" s="14" t="s">
        <v>8</v>
      </c>
      <c r="B4" s="15" t="s">
        <v>9</v>
      </c>
      <c r="C4" s="46"/>
      <c r="D4" s="46"/>
      <c r="E4" s="49"/>
      <c r="F4" s="50"/>
      <c r="G4" s="46"/>
      <c r="H4" s="46"/>
      <c r="I4" s="46"/>
      <c r="J4" s="46"/>
    </row>
    <row r="5" spans="1:10" ht="17.25" thickBot="1">
      <c r="A5" s="2"/>
      <c r="B5" s="5"/>
      <c r="C5" s="5"/>
      <c r="D5" s="5"/>
      <c r="E5" s="38" t="s">
        <v>132</v>
      </c>
      <c r="F5" s="39"/>
      <c r="G5" s="6">
        <f>SUM('月帳格式(2)'!G5:'月帳格式(2)'!G38)</f>
        <v>28560</v>
      </c>
      <c r="H5" s="19">
        <f>SUM('月帳格式(2)'!H5:'月帳格式(2)'!H38)</f>
        <v>37367</v>
      </c>
      <c r="I5" s="20">
        <f>'月帳格式(2)'!I39</f>
        <v>61920</v>
      </c>
      <c r="J5" s="6"/>
    </row>
    <row r="6" spans="1:10" ht="17.25" customHeight="1" thickBot="1">
      <c r="A6" s="4">
        <v>11</v>
      </c>
      <c r="B6" s="5">
        <v>29</v>
      </c>
      <c r="C6" s="5" t="s">
        <v>239</v>
      </c>
      <c r="D6" s="5" t="s">
        <v>27</v>
      </c>
      <c r="E6" s="33"/>
      <c r="F6" s="34" t="s">
        <v>38</v>
      </c>
      <c r="G6" s="6"/>
      <c r="H6" s="6">
        <v>399</v>
      </c>
      <c r="I6" s="20">
        <f>I5+G6-H6</f>
        <v>61521</v>
      </c>
      <c r="J6" s="6" t="s">
        <v>113</v>
      </c>
    </row>
    <row r="7" spans="1:10" ht="17.25" thickBot="1">
      <c r="A7" s="35"/>
      <c r="B7" s="5"/>
      <c r="C7" s="5" t="s">
        <v>240</v>
      </c>
      <c r="D7" s="5" t="s">
        <v>47</v>
      </c>
      <c r="E7" s="28"/>
      <c r="F7" s="29" t="s">
        <v>38</v>
      </c>
      <c r="G7" s="25"/>
      <c r="H7" s="25">
        <v>163</v>
      </c>
      <c r="I7" s="20">
        <f t="shared" ref="I7:I14" si="0">I6+G7-H7</f>
        <v>61358</v>
      </c>
      <c r="J7" s="6" t="s">
        <v>114</v>
      </c>
    </row>
    <row r="8" spans="1:10" ht="17.25" thickBot="1">
      <c r="A8" s="3"/>
      <c r="B8" s="5"/>
      <c r="C8" s="5" t="s">
        <v>228</v>
      </c>
      <c r="D8" s="5" t="s">
        <v>47</v>
      </c>
      <c r="E8" s="28"/>
      <c r="F8" s="29" t="s">
        <v>38</v>
      </c>
      <c r="G8" s="25"/>
      <c r="H8" s="25">
        <v>124</v>
      </c>
      <c r="I8" s="20">
        <f t="shared" si="0"/>
        <v>61234</v>
      </c>
      <c r="J8" s="6" t="s">
        <v>113</v>
      </c>
    </row>
    <row r="9" spans="1:10" ht="17.25" thickBot="1">
      <c r="A9" s="3"/>
      <c r="B9" s="5"/>
      <c r="C9" s="5" t="s">
        <v>229</v>
      </c>
      <c r="D9" s="5" t="s">
        <v>47</v>
      </c>
      <c r="E9" s="28"/>
      <c r="F9" s="29" t="s">
        <v>38</v>
      </c>
      <c r="G9" s="25"/>
      <c r="H9" s="25">
        <v>20</v>
      </c>
      <c r="I9" s="20">
        <f t="shared" si="0"/>
        <v>61214</v>
      </c>
      <c r="J9" s="6" t="s">
        <v>113</v>
      </c>
    </row>
    <row r="10" spans="1:10" ht="17.25" thickBot="1">
      <c r="A10" s="3"/>
      <c r="B10" s="5"/>
      <c r="C10" s="5" t="s">
        <v>230</v>
      </c>
      <c r="D10" s="5" t="s">
        <v>47</v>
      </c>
      <c r="E10" s="28"/>
      <c r="F10" s="29" t="s">
        <v>38</v>
      </c>
      <c r="G10" s="25"/>
      <c r="H10" s="25">
        <v>87</v>
      </c>
      <c r="I10" s="20">
        <f t="shared" si="0"/>
        <v>61127</v>
      </c>
      <c r="J10" s="6" t="s">
        <v>113</v>
      </c>
    </row>
    <row r="11" spans="1:10" ht="17.25" thickBot="1">
      <c r="A11" s="3"/>
      <c r="B11" s="5"/>
      <c r="C11" s="5" t="s">
        <v>231</v>
      </c>
      <c r="D11" s="5" t="s">
        <v>47</v>
      </c>
      <c r="E11" s="28"/>
      <c r="F11" s="29" t="s">
        <v>99</v>
      </c>
      <c r="G11" s="25"/>
      <c r="H11" s="25">
        <v>18</v>
      </c>
      <c r="I11" s="20">
        <f t="shared" si="0"/>
        <v>61109</v>
      </c>
      <c r="J11" s="6" t="s">
        <v>115</v>
      </c>
    </row>
    <row r="12" spans="1:10" ht="17.25" thickBot="1">
      <c r="A12" s="3"/>
      <c r="B12" s="5">
        <v>30</v>
      </c>
      <c r="C12" s="5" t="s">
        <v>232</v>
      </c>
      <c r="D12" s="5" t="s">
        <v>47</v>
      </c>
      <c r="E12" s="28"/>
      <c r="F12" s="29" t="s">
        <v>116</v>
      </c>
      <c r="G12" s="25"/>
      <c r="H12" s="25">
        <v>10</v>
      </c>
      <c r="I12" s="20">
        <f t="shared" si="0"/>
        <v>61099</v>
      </c>
      <c r="J12" s="6" t="s">
        <v>117</v>
      </c>
    </row>
    <row r="13" spans="1:10" ht="17.25" thickBot="1">
      <c r="A13" s="3"/>
      <c r="B13" s="5"/>
      <c r="C13" s="5" t="s">
        <v>233</v>
      </c>
      <c r="D13" s="5" t="s">
        <v>47</v>
      </c>
      <c r="E13" s="28"/>
      <c r="F13" s="29" t="s">
        <v>38</v>
      </c>
      <c r="G13" s="25"/>
      <c r="H13" s="25">
        <v>1011</v>
      </c>
      <c r="I13" s="20">
        <f t="shared" si="0"/>
        <v>60088</v>
      </c>
      <c r="J13" s="6" t="s">
        <v>113</v>
      </c>
    </row>
    <row r="14" spans="1:10" ht="17.25" thickBot="1">
      <c r="A14" s="2"/>
      <c r="B14" s="5"/>
      <c r="C14" s="5"/>
      <c r="D14" s="5" t="s">
        <v>171</v>
      </c>
      <c r="E14" s="38" t="s">
        <v>169</v>
      </c>
      <c r="F14" s="39"/>
      <c r="G14" s="6">
        <v>10000</v>
      </c>
      <c r="H14" s="6"/>
      <c r="I14" s="20">
        <f t="shared" si="0"/>
        <v>70088</v>
      </c>
      <c r="J14" s="6" t="s">
        <v>170</v>
      </c>
    </row>
    <row r="15" spans="1:10" ht="17.25" thickBot="1">
      <c r="A15" s="2"/>
      <c r="B15" s="5"/>
      <c r="C15" s="5"/>
      <c r="D15" s="5"/>
      <c r="E15" s="9"/>
      <c r="F15" s="18"/>
      <c r="G15" s="6"/>
      <c r="H15" s="6"/>
      <c r="I15" s="20"/>
      <c r="J15" s="6"/>
    </row>
    <row r="16" spans="1:10" ht="17.25" thickBot="1">
      <c r="A16" s="3"/>
      <c r="B16" s="5"/>
      <c r="C16" s="5"/>
      <c r="D16" s="5"/>
      <c r="E16" s="38"/>
      <c r="F16" s="39"/>
      <c r="G16" s="6"/>
      <c r="H16" s="6"/>
      <c r="I16" s="20"/>
      <c r="J16" s="6"/>
    </row>
    <row r="17" spans="1:10" ht="17.25" thickBot="1">
      <c r="A17" s="3"/>
      <c r="B17" s="5"/>
      <c r="C17" s="5"/>
      <c r="D17" s="5"/>
      <c r="E17" s="9"/>
      <c r="F17" s="18"/>
      <c r="G17" s="6"/>
      <c r="H17" s="6"/>
      <c r="I17" s="20"/>
      <c r="J17" s="6"/>
    </row>
    <row r="18" spans="1:10" ht="17.25" thickBot="1">
      <c r="A18" s="3"/>
      <c r="B18" s="5"/>
      <c r="C18" s="5"/>
      <c r="D18" s="5"/>
      <c r="E18" s="9"/>
      <c r="F18" s="18"/>
      <c r="G18" s="6"/>
      <c r="H18" s="6"/>
      <c r="I18" s="20"/>
      <c r="J18" s="6"/>
    </row>
    <row r="19" spans="1:10" ht="17.25" thickBot="1">
      <c r="A19" s="3"/>
      <c r="B19" s="5"/>
      <c r="C19" s="5"/>
      <c r="D19" s="5"/>
      <c r="E19" s="38"/>
      <c r="F19" s="39"/>
      <c r="G19" s="6"/>
      <c r="H19" s="6"/>
      <c r="I19" s="20"/>
      <c r="J19" s="6"/>
    </row>
    <row r="20" spans="1:10" ht="17.25" thickBot="1">
      <c r="A20" s="3"/>
      <c r="B20" s="5"/>
      <c r="C20" s="5"/>
      <c r="D20" s="5"/>
      <c r="E20" s="9"/>
      <c r="F20" s="10"/>
      <c r="G20" s="6"/>
      <c r="H20" s="6"/>
      <c r="I20" s="20"/>
      <c r="J20" s="6"/>
    </row>
    <row r="21" spans="1:10" ht="17.25" thickBot="1">
      <c r="A21" s="3"/>
      <c r="B21" s="5"/>
      <c r="C21" s="5"/>
      <c r="D21" s="5"/>
      <c r="E21" s="38"/>
      <c r="F21" s="39"/>
      <c r="G21" s="6"/>
      <c r="H21" s="6"/>
      <c r="I21" s="20"/>
      <c r="J21" s="6"/>
    </row>
    <row r="22" spans="1:10" ht="17.25" thickBot="1">
      <c r="A22" s="3"/>
      <c r="B22" s="5"/>
      <c r="C22" s="5"/>
      <c r="D22" s="5"/>
      <c r="E22" s="38"/>
      <c r="F22" s="39"/>
      <c r="G22" s="6"/>
      <c r="H22" s="6"/>
      <c r="I22" s="20"/>
      <c r="J22" s="6"/>
    </row>
    <row r="23" spans="1:10" ht="17.25" thickBot="1">
      <c r="A23" s="3"/>
      <c r="B23" s="5"/>
      <c r="C23" s="5"/>
      <c r="D23" s="5"/>
      <c r="E23" s="38"/>
      <c r="F23" s="39"/>
      <c r="G23" s="6"/>
      <c r="H23" s="6"/>
      <c r="I23" s="20"/>
      <c r="J23" s="6"/>
    </row>
    <row r="24" spans="1:10" ht="17.25" thickBot="1">
      <c r="A24" s="3"/>
      <c r="B24" s="5"/>
      <c r="C24" s="5"/>
      <c r="D24" s="5"/>
      <c r="E24" s="9"/>
      <c r="F24" s="10"/>
      <c r="G24" s="6"/>
      <c r="H24" s="6"/>
      <c r="I24" s="20"/>
      <c r="J24" s="6"/>
    </row>
    <row r="25" spans="1:10" ht="17.25" thickBot="1">
      <c r="A25" s="3"/>
      <c r="B25" s="5"/>
      <c r="C25" s="5"/>
      <c r="D25" s="5"/>
      <c r="E25" s="38"/>
      <c r="F25" s="39"/>
      <c r="G25" s="6"/>
      <c r="H25" s="6"/>
      <c r="I25" s="20"/>
      <c r="J25" s="6"/>
    </row>
    <row r="26" spans="1:10" ht="17.25" thickBot="1">
      <c r="A26" s="3"/>
      <c r="B26" s="5"/>
      <c r="C26" s="5"/>
      <c r="D26" s="5"/>
      <c r="E26" s="38"/>
      <c r="F26" s="39"/>
      <c r="G26" s="6"/>
      <c r="H26" s="6"/>
      <c r="I26" s="20"/>
      <c r="J26" s="6"/>
    </row>
    <row r="27" spans="1:10" ht="17.25" thickBot="1">
      <c r="A27" s="3"/>
      <c r="B27" s="5"/>
      <c r="C27" s="5"/>
      <c r="D27" s="5"/>
      <c r="E27" s="38"/>
      <c r="F27" s="39"/>
      <c r="G27" s="6"/>
      <c r="H27" s="6"/>
      <c r="I27" s="20"/>
      <c r="J27" s="6"/>
    </row>
    <row r="28" spans="1:10" ht="17.25" thickBot="1">
      <c r="A28" s="3"/>
      <c r="B28" s="5"/>
      <c r="C28" s="5"/>
      <c r="D28" s="5"/>
      <c r="E28" s="38"/>
      <c r="F28" s="39"/>
      <c r="G28" s="6"/>
      <c r="H28" s="6"/>
      <c r="I28" s="20"/>
      <c r="J28" s="12"/>
    </row>
    <row r="29" spans="1:10" ht="17.25" thickBot="1">
      <c r="A29" s="3"/>
      <c r="B29" s="5"/>
      <c r="C29" s="5"/>
      <c r="D29" s="5"/>
      <c r="E29" s="21"/>
      <c r="F29" s="22"/>
      <c r="G29" s="6"/>
      <c r="H29" s="6"/>
      <c r="I29" s="20"/>
      <c r="J29" s="12"/>
    </row>
    <row r="30" spans="1:10" ht="17.25" thickBot="1">
      <c r="A30" s="3"/>
      <c r="B30" s="5"/>
      <c r="C30" s="5"/>
      <c r="D30" s="5"/>
      <c r="E30" s="38"/>
      <c r="F30" s="39"/>
      <c r="G30" s="6"/>
      <c r="H30" s="6"/>
      <c r="I30" s="20"/>
      <c r="J30" s="6"/>
    </row>
    <row r="31" spans="1:10" ht="17.25" thickBot="1">
      <c r="A31" s="3"/>
      <c r="B31" s="5"/>
      <c r="C31" s="5"/>
      <c r="D31" s="5"/>
      <c r="E31" s="38"/>
      <c r="F31" s="39"/>
      <c r="G31" s="6"/>
      <c r="H31" s="6"/>
      <c r="I31" s="20"/>
      <c r="J31" s="6"/>
    </row>
    <row r="32" spans="1:10" ht="17.25" thickBot="1">
      <c r="A32" s="3"/>
      <c r="B32" s="5"/>
      <c r="C32" s="5"/>
      <c r="D32" s="5"/>
      <c r="E32" s="38"/>
      <c r="F32" s="39"/>
      <c r="G32" s="6"/>
      <c r="H32" s="6"/>
      <c r="I32" s="20"/>
      <c r="J32" s="6"/>
    </row>
    <row r="33" spans="1:10" ht="17.25" thickBot="1">
      <c r="A33" s="4"/>
      <c r="B33" s="5"/>
      <c r="C33" s="5"/>
      <c r="D33" s="5"/>
      <c r="E33" s="16"/>
      <c r="F33" s="17"/>
      <c r="G33" s="6"/>
      <c r="H33" s="6"/>
      <c r="I33" s="20"/>
      <c r="J33" s="6"/>
    </row>
    <row r="34" spans="1:10" ht="17.25" thickBot="1">
      <c r="A34" s="43" t="s">
        <v>20</v>
      </c>
      <c r="B34" s="70"/>
      <c r="C34" s="70"/>
      <c r="D34" s="70"/>
      <c r="E34" s="70"/>
      <c r="F34" s="71"/>
      <c r="G34" s="6">
        <f>SUM(G5:G33)</f>
        <v>38560</v>
      </c>
      <c r="H34" s="6"/>
      <c r="I34" s="20"/>
      <c r="J34" s="6"/>
    </row>
    <row r="35" spans="1:10" ht="17.25" thickBot="1">
      <c r="A35" s="43" t="s">
        <v>18</v>
      </c>
      <c r="B35" s="70"/>
      <c r="C35" s="70"/>
      <c r="D35" s="70"/>
      <c r="E35" s="70"/>
      <c r="F35" s="71"/>
      <c r="G35" s="6"/>
      <c r="H35" s="6">
        <f>SUM(H5:H33)</f>
        <v>39199</v>
      </c>
      <c r="I35" s="20"/>
      <c r="J35" s="6"/>
    </row>
    <row r="36" spans="1:10" ht="17.25" thickBot="1">
      <c r="A36" s="43" t="s">
        <v>19</v>
      </c>
      <c r="B36" s="59"/>
      <c r="C36" s="59"/>
      <c r="D36" s="59"/>
      <c r="E36" s="59"/>
      <c r="F36" s="44"/>
      <c r="G36" s="6"/>
      <c r="H36" s="6"/>
      <c r="I36" s="20">
        <f>G34-H35</f>
        <v>-639</v>
      </c>
      <c r="J36" s="6"/>
    </row>
    <row r="37" spans="1:10" ht="17.25" thickBot="1">
      <c r="A37" s="43" t="s">
        <v>10</v>
      </c>
      <c r="B37" s="59"/>
      <c r="C37" s="59"/>
      <c r="D37" s="59"/>
      <c r="E37" s="59"/>
      <c r="F37" s="44"/>
      <c r="G37" s="6"/>
      <c r="H37" s="6"/>
      <c r="I37" s="6">
        <f>'月帳格式(4)'!I5</f>
        <v>70727</v>
      </c>
      <c r="J37" s="6"/>
    </row>
    <row r="38" spans="1:10" ht="17.25" thickBot="1">
      <c r="A38" s="43" t="s">
        <v>11</v>
      </c>
      <c r="B38" s="59"/>
      <c r="C38" s="59"/>
      <c r="D38" s="59"/>
      <c r="E38" s="59"/>
      <c r="F38" s="44"/>
      <c r="G38" s="6"/>
      <c r="H38" s="6"/>
      <c r="I38" s="6">
        <f>I36+I37</f>
        <v>70088</v>
      </c>
      <c r="J38" s="6"/>
    </row>
    <row r="39" spans="1:10" ht="17.25" thickBot="1">
      <c r="A39" s="60" t="s">
        <v>12</v>
      </c>
      <c r="B39" s="61"/>
      <c r="C39" s="61"/>
      <c r="D39" s="61"/>
      <c r="E39" s="62"/>
      <c r="F39" s="60" t="s">
        <v>13</v>
      </c>
      <c r="G39" s="62"/>
      <c r="H39" s="60" t="s">
        <v>14</v>
      </c>
      <c r="I39" s="61"/>
      <c r="J39" s="62"/>
    </row>
    <row r="40" spans="1:10" ht="42.75" customHeight="1" thickBot="1">
      <c r="A40" s="60"/>
      <c r="B40" s="61"/>
      <c r="C40" s="61"/>
      <c r="D40" s="61"/>
      <c r="E40" s="62"/>
      <c r="F40" s="60"/>
      <c r="G40" s="62"/>
      <c r="H40" s="60"/>
      <c r="I40" s="61"/>
      <c r="J40" s="62"/>
    </row>
    <row r="41" spans="1:10" ht="15.75" customHeight="1">
      <c r="A41" s="53" t="s">
        <v>15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0" ht="17.25" thickBot="1">
      <c r="A42" s="56" t="s">
        <v>16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ht="16.5" customHeight="1">
      <c r="A44" s="8"/>
    </row>
  </sheetData>
  <mergeCells count="37">
    <mergeCell ref="A41:J41"/>
    <mergeCell ref="A42:J42"/>
    <mergeCell ref="A37:F37"/>
    <mergeCell ref="A38:F38"/>
    <mergeCell ref="A39:E39"/>
    <mergeCell ref="F39:G39"/>
    <mergeCell ref="H39:J39"/>
    <mergeCell ref="A40:E40"/>
    <mergeCell ref="F40:G40"/>
    <mergeCell ref="H40:J40"/>
    <mergeCell ref="A36:F36"/>
    <mergeCell ref="E23:F23"/>
    <mergeCell ref="E25:F25"/>
    <mergeCell ref="E26:F26"/>
    <mergeCell ref="E27:F27"/>
    <mergeCell ref="E28:F28"/>
    <mergeCell ref="E30:F30"/>
    <mergeCell ref="E31:F31"/>
    <mergeCell ref="E32:F32"/>
    <mergeCell ref="A34:F34"/>
    <mergeCell ref="A35:F35"/>
    <mergeCell ref="E5:F5"/>
    <mergeCell ref="E14:F14"/>
    <mergeCell ref="E16:F16"/>
    <mergeCell ref="E22:F22"/>
    <mergeCell ref="E19:F19"/>
    <mergeCell ref="E21:F21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月帳格式(4)</vt:lpstr>
      <vt:lpstr>月帳格式 (3)</vt:lpstr>
      <vt:lpstr>月帳格式(2)</vt:lpstr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2017-09-21T05:53:17Z</cp:lastPrinted>
  <dcterms:created xsi:type="dcterms:W3CDTF">2012-01-15T07:36:34Z</dcterms:created>
  <dcterms:modified xsi:type="dcterms:W3CDTF">2017-11-13T18:09:01Z</dcterms:modified>
</cp:coreProperties>
</file>